
<file path=[Content_Types].xml><?xml version="1.0" encoding="utf-8"?>
<Types xmlns="http://schemas.openxmlformats.org/package/2006/content-types">
  <Default Extension="png" ContentType="image/png"/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J:\EQUALITY &amp; HUMAN RIGHTS\Reports\Annual Employment Reports\Employment reports\2022-23\"/>
    </mc:Choice>
  </mc:AlternateContent>
  <bookViews>
    <workbookView xWindow="0" yWindow="0" windowWidth="19200" windowHeight="6765" firstSheet="15" activeTab="17"/>
  </bookViews>
  <sheets>
    <sheet name="Notes" sheetId="1" r:id="rId1"/>
    <sheet name="Contents" sheetId="2" r:id="rId2"/>
    <sheet name="Table_3_Gender" sheetId="3" r:id="rId3"/>
    <sheet name="Table_4_Age" sheetId="4" r:id="rId4"/>
    <sheet name="Table_5_Disability" sheetId="5" r:id="rId5"/>
    <sheet name="Table_6_Ethnicity" sheetId="6" r:id="rId6"/>
    <sheet name="Table_7_Religionbelief" sheetId="7" r:id="rId7"/>
    <sheet name="Table_8_Sexual_Orientation" sheetId="8" r:id="rId8"/>
    <sheet name="Table_9_Marital_Status" sheetId="9" r:id="rId9"/>
    <sheet name="Table_10_Pregnancy_Maternity" sheetId="10" r:id="rId10"/>
    <sheet name="Table_11_Grade" sheetId="11" r:id="rId11"/>
    <sheet name="Table_12_Contract_Type" sheetId="12" r:id="rId12"/>
    <sheet name="Table_13_Working_Pattern" sheetId="13" r:id="rId13"/>
    <sheet name="Table_14_Applicants_Gender" sheetId="14" r:id="rId14"/>
    <sheet name="Table_15_Applicants_Age" sheetId="15" r:id="rId15"/>
    <sheet name="Table_16_Applicants_Disability" sheetId="16" r:id="rId16"/>
    <sheet name="Table_17_Applicants_Ethnicity" sheetId="17" r:id="rId17"/>
    <sheet name="Table_18_Applicants_Rel_Belief" sheetId="18" r:id="rId18"/>
    <sheet name="Table_19_Applicants_Sex_Orien" sheetId="19" r:id="rId19"/>
    <sheet name="Table_20_Applicants_Mar_Status" sheetId="20" r:id="rId20"/>
    <sheet name="Table_21_Applicants_Re-Assign" sheetId="21" r:id="rId21"/>
    <sheet name="Table_22_Leavers_Gender" sheetId="22" r:id="rId22"/>
    <sheet name="Table_23_Leavers_Age" sheetId="23" r:id="rId23"/>
    <sheet name="Table_24_Leavers_Disability" sheetId="24" r:id="rId24"/>
    <sheet name="Table_25_Leavers_Ethnicity" sheetId="25" r:id="rId25"/>
    <sheet name="Table_26_Leavers_Rel_Belief" sheetId="26" r:id="rId26"/>
    <sheet name="Table_27_Leavers_Sex_Orien" sheetId="27" r:id="rId27"/>
    <sheet name="Table_28_Leavers_MaritalStatus" sheetId="28" r:id="rId28"/>
    <sheet name="Table_29_D&amp;G_Gender" sheetId="29" r:id="rId29"/>
    <sheet name="Table_30_D&amp;G_Age" sheetId="30" r:id="rId30"/>
    <sheet name="Table_31_D&amp;G_Disability" sheetId="31" r:id="rId31"/>
    <sheet name="Table_32_D&amp;G_Ethnicity" sheetId="32" r:id="rId32"/>
    <sheet name="Table_33_D&amp;G_Rel_Belief" sheetId="33" r:id="rId33"/>
    <sheet name="Table_34_D&amp;G_Sex_Orien" sheetId="34" r:id="rId34"/>
    <sheet name="Table_35_AveAnnPay_Gender" sheetId="35" r:id="rId35"/>
    <sheet name="Table_36_AveAnnPay_Age" sheetId="36" r:id="rId36"/>
    <sheet name="Table_37_AveAnnPay_Disability" sheetId="37" r:id="rId37"/>
    <sheet name="Table_38_AveAnnPay_Ethnicity" sheetId="38" r:id="rId38"/>
    <sheet name="Table_39_AveAnnPay_Rel_Belief" sheetId="39" r:id="rId39"/>
    <sheet name="Table_40_AveAnnPay_Sex_Orien" sheetId="40" r:id="rId40"/>
    <sheet name="Sheet1" sheetId="41" state="hidden" r:id="rId41"/>
  </sheets>
  <calcPr calcId="162913" calcMode="manual" calcCompleted="0"/>
</workbook>
</file>

<file path=xl/calcChain.xml><?xml version="1.0" encoding="utf-8"?>
<calcChain xmlns="http://schemas.openxmlformats.org/spreadsheetml/2006/main">
  <c r="E8" i="34" l="1"/>
  <c r="E7" i="34"/>
  <c r="E6" i="34"/>
  <c r="E5" i="34"/>
  <c r="E4" i="34"/>
  <c r="C8" i="34"/>
  <c r="C7" i="34"/>
  <c r="C6" i="34"/>
  <c r="C5" i="34"/>
  <c r="C4" i="34"/>
  <c r="E13" i="33"/>
  <c r="E12" i="33"/>
  <c r="E6" i="33"/>
  <c r="E4" i="33"/>
  <c r="C14" i="33"/>
  <c r="C13" i="33"/>
  <c r="C12" i="33"/>
  <c r="C11" i="33"/>
  <c r="C10" i="33"/>
  <c r="C6" i="33"/>
  <c r="C4" i="33"/>
  <c r="E10" i="32"/>
  <c r="E9" i="32"/>
  <c r="E8" i="32"/>
  <c r="E4" i="32"/>
  <c r="C10" i="32"/>
  <c r="C6" i="32"/>
  <c r="C4" i="32"/>
  <c r="C8" i="32"/>
  <c r="E9" i="30"/>
  <c r="E7" i="30"/>
  <c r="C5" i="27" l="1"/>
  <c r="C6" i="27"/>
  <c r="C7" i="27"/>
  <c r="C8" i="27"/>
  <c r="C4" i="27"/>
  <c r="C5" i="24"/>
  <c r="C6" i="24"/>
  <c r="C7" i="24"/>
  <c r="C4" i="24"/>
  <c r="B7" i="12" l="1"/>
  <c r="C7" i="12"/>
  <c r="D7" i="12"/>
  <c r="B26" i="11"/>
  <c r="C26" i="11"/>
  <c r="I6" i="14"/>
  <c r="I7" i="14"/>
  <c r="I5" i="14"/>
  <c r="H6" i="14"/>
  <c r="H7" i="14"/>
  <c r="H5" i="14"/>
  <c r="G6" i="14"/>
  <c r="G7" i="14"/>
  <c r="G5" i="14"/>
  <c r="F6" i="14"/>
  <c r="F7" i="14"/>
  <c r="F5" i="14"/>
  <c r="I5" i="15"/>
  <c r="H5" i="15"/>
  <c r="H16" i="15"/>
  <c r="G16" i="15"/>
  <c r="G5" i="15"/>
  <c r="F5" i="15"/>
  <c r="I7" i="21"/>
  <c r="I8" i="21"/>
  <c r="H8" i="21"/>
  <c r="F8" i="21"/>
  <c r="G8" i="21"/>
  <c r="G6" i="21"/>
  <c r="G5" i="21"/>
  <c r="F5" i="21"/>
  <c r="I13" i="20"/>
  <c r="I6" i="20"/>
  <c r="H10" i="20"/>
  <c r="H6" i="20"/>
  <c r="G6" i="20"/>
  <c r="F6" i="20"/>
  <c r="F9" i="19"/>
  <c r="F6" i="19"/>
  <c r="I14" i="18"/>
  <c r="I5" i="18"/>
  <c r="I6" i="18"/>
  <c r="I7" i="18"/>
  <c r="I8" i="18"/>
  <c r="I9" i="18"/>
  <c r="I10" i="18"/>
  <c r="I11" i="18"/>
  <c r="I12" i="18"/>
  <c r="I13" i="18"/>
  <c r="I4" i="18"/>
  <c r="H5" i="18"/>
  <c r="H6" i="18"/>
  <c r="H7" i="18"/>
  <c r="H8" i="18"/>
  <c r="H9" i="18"/>
  <c r="H10" i="18"/>
  <c r="H11" i="18"/>
  <c r="H12" i="18"/>
  <c r="H13" i="18"/>
  <c r="H14" i="18"/>
  <c r="H4" i="18"/>
  <c r="G5" i="18"/>
  <c r="G6" i="18"/>
  <c r="G7" i="18"/>
  <c r="G8" i="18"/>
  <c r="G9" i="18"/>
  <c r="G10" i="18"/>
  <c r="G11" i="18"/>
  <c r="G12" i="18"/>
  <c r="G13" i="18"/>
  <c r="G14" i="18"/>
  <c r="G4" i="18"/>
  <c r="F14" i="18"/>
  <c r="F5" i="18"/>
  <c r="F6" i="18"/>
  <c r="F7" i="18"/>
  <c r="F8" i="18"/>
  <c r="F9" i="18"/>
  <c r="F10" i="18"/>
  <c r="F11" i="18"/>
  <c r="F12" i="18"/>
  <c r="F13" i="18"/>
  <c r="F4" i="18"/>
  <c r="B12" i="17"/>
  <c r="F10" i="17" s="1"/>
  <c r="C12" i="17"/>
  <c r="G8" i="17" s="1"/>
  <c r="D12" i="17"/>
  <c r="E12" i="17"/>
  <c r="I11" i="17" s="1"/>
  <c r="I6" i="17"/>
  <c r="I7" i="17"/>
  <c r="I8" i="17"/>
  <c r="I10" i="17"/>
  <c r="H6" i="17"/>
  <c r="H7" i="17"/>
  <c r="H8" i="17"/>
  <c r="H9" i="17"/>
  <c r="H10" i="17"/>
  <c r="H11" i="17"/>
  <c r="H5" i="17"/>
  <c r="G5" i="17"/>
  <c r="C5" i="25"/>
  <c r="C6" i="25"/>
  <c r="C7" i="25"/>
  <c r="C9" i="25"/>
  <c r="C10" i="25"/>
  <c r="C4" i="25"/>
  <c r="G10" i="17" l="1"/>
  <c r="G11" i="17"/>
  <c r="G9" i="17"/>
  <c r="F11" i="17"/>
  <c r="F7" i="17"/>
  <c r="G6" i="17"/>
  <c r="F5" i="17"/>
  <c r="G7" i="17"/>
  <c r="F6" i="17"/>
  <c r="F8" i="17"/>
  <c r="F9" i="17"/>
  <c r="I9" i="17"/>
  <c r="I5" i="17"/>
  <c r="E9" i="34" l="1"/>
  <c r="C9" i="34"/>
  <c r="E5" i="33"/>
  <c r="E7" i="33"/>
  <c r="E9" i="33"/>
  <c r="E10" i="33"/>
  <c r="E11" i="33"/>
  <c r="E15" i="33"/>
  <c r="C15" i="33"/>
  <c r="C11" i="32"/>
  <c r="E5" i="31"/>
  <c r="E4" i="31"/>
  <c r="C5" i="31"/>
  <c r="C6" i="31"/>
  <c r="C7" i="31"/>
  <c r="C4" i="31"/>
  <c r="E8" i="30"/>
  <c r="E10" i="30"/>
  <c r="E11" i="30"/>
  <c r="E12" i="30"/>
  <c r="C5" i="30"/>
  <c r="C6" i="30"/>
  <c r="C7" i="30"/>
  <c r="C8" i="30"/>
  <c r="C9" i="30"/>
  <c r="C10" i="30"/>
  <c r="C11" i="30"/>
  <c r="C12" i="30"/>
  <c r="C4" i="30"/>
  <c r="E5" i="29" l="1"/>
  <c r="E4" i="29"/>
  <c r="C6" i="29"/>
  <c r="C5" i="29"/>
  <c r="C4" i="29"/>
  <c r="C6" i="28" l="1"/>
  <c r="C7" i="28"/>
  <c r="C8" i="28"/>
  <c r="C9" i="28"/>
  <c r="C10" i="28"/>
  <c r="C11" i="28"/>
  <c r="C5" i="28"/>
  <c r="C4" i="28"/>
  <c r="C9" i="27"/>
  <c r="C14" i="26" l="1"/>
  <c r="C4" i="26"/>
  <c r="C11" i="25"/>
  <c r="C8" i="24"/>
  <c r="C6" i="23"/>
  <c r="C7" i="23"/>
  <c r="C8" i="23"/>
  <c r="C9" i="23"/>
  <c r="C10" i="23"/>
  <c r="C11" i="23"/>
  <c r="C12" i="23"/>
  <c r="C13" i="23"/>
  <c r="C14" i="23"/>
  <c r="C15" i="23"/>
  <c r="C5" i="23"/>
  <c r="C4" i="23"/>
  <c r="C5" i="22"/>
  <c r="C6" i="26"/>
  <c r="C7" i="26"/>
  <c r="C8" i="26"/>
  <c r="C11" i="26"/>
  <c r="C12" i="26"/>
  <c r="C13" i="26"/>
  <c r="C15" i="26"/>
  <c r="C5" i="26"/>
  <c r="C6" i="22" l="1"/>
  <c r="C4" i="22"/>
  <c r="D5" i="11" l="1"/>
  <c r="D26" i="11" s="1"/>
  <c r="D6" i="11"/>
  <c r="D7" i="11"/>
  <c r="D8" i="11"/>
  <c r="D9" i="11"/>
  <c r="D10" i="11"/>
  <c r="D11" i="11"/>
  <c r="D12" i="11"/>
  <c r="D13" i="11"/>
  <c r="D14" i="11"/>
  <c r="D15" i="11"/>
  <c r="C5" i="10" l="1"/>
  <c r="C4" i="10"/>
  <c r="C9" i="8"/>
  <c r="C8" i="8"/>
  <c r="C7" i="8"/>
  <c r="C6" i="8"/>
  <c r="C5" i="8"/>
  <c r="C4" i="8"/>
  <c r="C14" i="7"/>
  <c r="C13" i="7"/>
  <c r="C12" i="7"/>
  <c r="C11" i="7"/>
  <c r="C10" i="7"/>
  <c r="C8" i="7"/>
  <c r="C7" i="7"/>
  <c r="C6" i="7"/>
  <c r="C5" i="7"/>
  <c r="C4" i="7"/>
  <c r="C10" i="6"/>
  <c r="C9" i="6"/>
  <c r="C8" i="6"/>
  <c r="C7" i="6"/>
  <c r="C6" i="6"/>
  <c r="C5" i="6"/>
  <c r="C4" i="6"/>
  <c r="C7" i="5"/>
  <c r="C6" i="5"/>
  <c r="C5" i="5"/>
  <c r="C4" i="5"/>
  <c r="C14" i="4"/>
  <c r="C13" i="4"/>
  <c r="C12" i="4"/>
  <c r="C11" i="4"/>
  <c r="C10" i="4"/>
  <c r="C9" i="4"/>
  <c r="C8" i="4"/>
  <c r="C7" i="4"/>
  <c r="C6" i="4"/>
  <c r="C5" i="4"/>
  <c r="C4" i="4"/>
  <c r="C5" i="3"/>
  <c r="C4" i="3"/>
  <c r="C10" i="9"/>
  <c r="C9" i="9"/>
  <c r="C8" i="9"/>
  <c r="C7" i="9"/>
  <c r="C6" i="9"/>
  <c r="C5" i="9"/>
  <c r="C4" i="9"/>
  <c r="B10" i="8"/>
  <c r="I6" i="21" l="1"/>
  <c r="I9" i="21"/>
  <c r="I5" i="21"/>
  <c r="H6" i="21"/>
  <c r="H7" i="21"/>
  <c r="H9" i="21"/>
  <c r="H5" i="21"/>
  <c r="G7" i="21"/>
  <c r="G9" i="21"/>
  <c r="F6" i="21"/>
  <c r="F7" i="21"/>
  <c r="F9" i="21"/>
  <c r="I12" i="17"/>
  <c r="H12" i="17"/>
  <c r="G12" i="17"/>
  <c r="F12" i="17"/>
  <c r="I7" i="20" l="1"/>
  <c r="I8" i="20"/>
  <c r="I9" i="20"/>
  <c r="I10" i="20"/>
  <c r="I11" i="20"/>
  <c r="I12" i="20"/>
  <c r="I14" i="20"/>
  <c r="I15" i="20"/>
  <c r="H7" i="20"/>
  <c r="H8" i="20"/>
  <c r="H9" i="20"/>
  <c r="H11" i="20"/>
  <c r="H12" i="20"/>
  <c r="H14" i="20"/>
  <c r="H15" i="20"/>
  <c r="H13" i="20"/>
  <c r="G7" i="20"/>
  <c r="G8" i="20"/>
  <c r="G9" i="20"/>
  <c r="G10" i="20"/>
  <c r="G11" i="20"/>
  <c r="G12" i="20"/>
  <c r="G14" i="20"/>
  <c r="G15" i="20"/>
  <c r="G13" i="20"/>
  <c r="F7" i="20"/>
  <c r="F8" i="20"/>
  <c r="F9" i="20"/>
  <c r="F10" i="20"/>
  <c r="F11" i="20"/>
  <c r="F12" i="20"/>
  <c r="F14" i="20"/>
  <c r="F15" i="20"/>
  <c r="F13" i="20"/>
  <c r="I7" i="19" l="1"/>
  <c r="I8" i="19"/>
  <c r="I9" i="19"/>
  <c r="I10" i="19"/>
  <c r="I11" i="19"/>
  <c r="I12" i="19"/>
  <c r="I13" i="19"/>
  <c r="I14" i="19"/>
  <c r="I15" i="19"/>
  <c r="I6" i="19"/>
  <c r="H7" i="19"/>
  <c r="H8" i="19"/>
  <c r="H9" i="19"/>
  <c r="H10" i="19"/>
  <c r="H11" i="19"/>
  <c r="H12" i="19"/>
  <c r="H13" i="19"/>
  <c r="H14" i="19"/>
  <c r="H15" i="19"/>
  <c r="H6" i="19"/>
  <c r="G7" i="19"/>
  <c r="G8" i="19"/>
  <c r="G9" i="19"/>
  <c r="G10" i="19"/>
  <c r="G11" i="19"/>
  <c r="G12" i="19"/>
  <c r="G13" i="19"/>
  <c r="G14" i="19"/>
  <c r="G15" i="19"/>
  <c r="G6" i="19"/>
  <c r="F7" i="19"/>
  <c r="F8" i="19"/>
  <c r="F10" i="19"/>
  <c r="F11" i="19"/>
  <c r="F12" i="19"/>
  <c r="F13" i="19"/>
  <c r="F14" i="19"/>
  <c r="F15" i="19"/>
  <c r="I6" i="15" l="1"/>
  <c r="I7" i="15"/>
  <c r="I8" i="15"/>
  <c r="I9" i="15"/>
  <c r="I10" i="15"/>
  <c r="I11" i="15"/>
  <c r="I12" i="15"/>
  <c r="I13" i="15"/>
  <c r="I14" i="15"/>
  <c r="I15" i="15"/>
  <c r="I16" i="15"/>
  <c r="I17" i="15"/>
  <c r="H6" i="15"/>
  <c r="H7" i="15"/>
  <c r="H8" i="15"/>
  <c r="H9" i="15"/>
  <c r="H10" i="15"/>
  <c r="H11" i="15"/>
  <c r="H12" i="15"/>
  <c r="H13" i="15"/>
  <c r="H14" i="15"/>
  <c r="H15" i="15"/>
  <c r="H17" i="15"/>
  <c r="G6" i="15"/>
  <c r="G7" i="15"/>
  <c r="G8" i="15"/>
  <c r="G9" i="15"/>
  <c r="G10" i="15"/>
  <c r="G11" i="15"/>
  <c r="G12" i="15"/>
  <c r="G13" i="15"/>
  <c r="G14" i="15"/>
  <c r="G15" i="15"/>
  <c r="G17" i="15"/>
  <c r="F6" i="15"/>
  <c r="F7" i="15"/>
  <c r="F8" i="15"/>
  <c r="F9" i="15"/>
  <c r="F10" i="15"/>
  <c r="F11" i="15"/>
  <c r="F12" i="15"/>
  <c r="F13" i="15"/>
  <c r="F14" i="15"/>
  <c r="F15" i="15"/>
  <c r="F16" i="15"/>
  <c r="F17" i="15"/>
</calcChain>
</file>

<file path=xl/sharedStrings.xml><?xml version="1.0" encoding="utf-8"?>
<sst xmlns="http://schemas.openxmlformats.org/spreadsheetml/2006/main" count="691" uniqueCount="233">
  <si>
    <t>Summary:</t>
  </si>
  <si>
    <t>Notes:</t>
  </si>
  <si>
    <t>All figures less than 5 are suppressed and denoted by *</t>
  </si>
  <si>
    <t>Percentages are rounded</t>
  </si>
  <si>
    <t>Totals may not sum due to rounding.</t>
  </si>
  <si>
    <t>Source:</t>
  </si>
  <si>
    <t>Betsi Cadwaladr University Health Board</t>
  </si>
  <si>
    <t>Contact:</t>
  </si>
  <si>
    <t xml:space="preserve">Contact details can be found on our website at: </t>
  </si>
  <si>
    <t xml:space="preserve">http://www.wales.nhs.uk/sitesplus/861/page/47421 </t>
  </si>
  <si>
    <t>Updated:</t>
  </si>
  <si>
    <t>You may use and re-use this data free of charge in any format or medium, under the terms of the Open Government License:</t>
  </si>
  <si>
    <t>http://www.nationalarchives.gov.uk/doc/open-government-licence</t>
  </si>
  <si>
    <t xml:space="preserve">Contents </t>
  </si>
  <si>
    <t>Table 3 - Gender (Sex)</t>
  </si>
  <si>
    <t>Table 4 - Age</t>
  </si>
  <si>
    <t xml:space="preserve">Table 5 - Disability </t>
  </si>
  <si>
    <t>Table 6 - Ethnicity</t>
  </si>
  <si>
    <t>Table 7 - Religion/Belief</t>
  </si>
  <si>
    <t>Table 8 - Sexual Orientation</t>
  </si>
  <si>
    <t>Table 9 - Marital Status</t>
  </si>
  <si>
    <t xml:space="preserve">Table 10 - Pregnancy and Maternity </t>
  </si>
  <si>
    <t>Men and Women in the Work Place</t>
  </si>
  <si>
    <t>Table 11 - Grade</t>
  </si>
  <si>
    <t>Table 12 - Contract Type</t>
  </si>
  <si>
    <t>Table 13 - Working Pattern</t>
  </si>
  <si>
    <t>Analysis of job applicants, and those short-listed, interviewed and appointed</t>
  </si>
  <si>
    <t>Table 14 - Applicants - Gender (Sex)</t>
  </si>
  <si>
    <t>Table 15 - Applicants - Age</t>
  </si>
  <si>
    <t xml:space="preserve">Table 16 - Applicants - Disability </t>
  </si>
  <si>
    <t>Table 17 - Applicants - Ethnicity</t>
  </si>
  <si>
    <t>Table 18 - Applicants - Religion/Belief</t>
  </si>
  <si>
    <t>Table 19 - Applicants -Sexual Orientation</t>
  </si>
  <si>
    <t>Table 20 - Applicants - Marital Status</t>
  </si>
  <si>
    <t>Table 21 - Gender Re-Assignment</t>
  </si>
  <si>
    <t>Analysis of People who have left BCUHB</t>
  </si>
  <si>
    <t>Table 22 - Leavers Gender (Sex)</t>
  </si>
  <si>
    <t>Table 23 - Leavers Age</t>
  </si>
  <si>
    <t>Table 24 - Leavers Disability</t>
  </si>
  <si>
    <t>Table 25 - Leavers Ethnicity</t>
  </si>
  <si>
    <t>Table 26 - Leavers Religion/Belief</t>
  </si>
  <si>
    <t>Table 27 - Leavers Sexual Orientation</t>
  </si>
  <si>
    <t>Table 28 - Leavers Marital Status</t>
  </si>
  <si>
    <t>Analysis of staff involved in Disciplinary &amp; Grievance procedures</t>
  </si>
  <si>
    <t>Table 29 - D&amp;G Gender</t>
  </si>
  <si>
    <t>Table 30 - D&amp;G Age</t>
  </si>
  <si>
    <t>Table 31 - D&amp;G Disability</t>
  </si>
  <si>
    <t>Table 32 - D&amp;G Ethnicity</t>
  </si>
  <si>
    <t>Table 33 - D&amp;G Religion/Belief</t>
  </si>
  <si>
    <t>Table 34 - D&amp;G Sexual Orientation</t>
  </si>
  <si>
    <t>Analysis of Average Annual Salaries</t>
  </si>
  <si>
    <t>Table 35 - Ave Annual Salary Gender</t>
  </si>
  <si>
    <t>Table 36 - Ave Annual Salary Age</t>
  </si>
  <si>
    <t>Table 37 - Ave Annual Salary Disability</t>
  </si>
  <si>
    <t>Table 38 - Ave Annual Salary Ethnicity</t>
  </si>
  <si>
    <t>Table 39 - Ave Annual Salary Religion/Belief</t>
  </si>
  <si>
    <t>Table 40 - Ave Annual Salary Sexual Orientation</t>
  </si>
  <si>
    <t>Return to Contents Page</t>
  </si>
  <si>
    <t>Number</t>
  </si>
  <si>
    <t>Percent</t>
  </si>
  <si>
    <t>Female</t>
  </si>
  <si>
    <t>Male</t>
  </si>
  <si>
    <t>Total</t>
  </si>
  <si>
    <t>Under 25</t>
  </si>
  <si>
    <t>25 to 29</t>
  </si>
  <si>
    <t>30 to 34</t>
  </si>
  <si>
    <t>35 to 39</t>
  </si>
  <si>
    <t>40 to 44</t>
  </si>
  <si>
    <t>45 to 49</t>
  </si>
  <si>
    <t>50 to 54</t>
  </si>
  <si>
    <t>55 to 59</t>
  </si>
  <si>
    <t>60 to 64</t>
  </si>
  <si>
    <t>65 to 69</t>
  </si>
  <si>
    <t>70 and over</t>
  </si>
  <si>
    <t>Disabled</t>
  </si>
  <si>
    <t>Not Disabled</t>
  </si>
  <si>
    <t>Not Disclosed</t>
  </si>
  <si>
    <t>Unknown</t>
  </si>
  <si>
    <t>White</t>
  </si>
  <si>
    <t>Black or Black British</t>
  </si>
  <si>
    <t>Asian or Asian British</t>
  </si>
  <si>
    <t>Mixed</t>
  </si>
  <si>
    <t>Chinese</t>
  </si>
  <si>
    <t>Any Other Ethnic Group</t>
  </si>
  <si>
    <t>Atheism</t>
  </si>
  <si>
    <t>Buddhism</t>
  </si>
  <si>
    <t>Christianity</t>
  </si>
  <si>
    <t>Hinduism</t>
  </si>
  <si>
    <t>Islam</t>
  </si>
  <si>
    <t>Jainism</t>
  </si>
  <si>
    <t>Judaism</t>
  </si>
  <si>
    <t>Sikhism</t>
  </si>
  <si>
    <t>Other</t>
  </si>
  <si>
    <t>Figures below 5 are suppressed and denoted by *</t>
  </si>
  <si>
    <t>Heterosexual</t>
  </si>
  <si>
    <t>Gay</t>
  </si>
  <si>
    <t>Lesbian</t>
  </si>
  <si>
    <t>Bisexual</t>
  </si>
  <si>
    <t>Civil Partnership</t>
  </si>
  <si>
    <t>Divorced</t>
  </si>
  <si>
    <t>Legally Separated</t>
  </si>
  <si>
    <t>Married</t>
  </si>
  <si>
    <t>Single</t>
  </si>
  <si>
    <t>Widowed</t>
  </si>
  <si>
    <t>No</t>
  </si>
  <si>
    <t>Yes</t>
  </si>
  <si>
    <t>Band 1</t>
  </si>
  <si>
    <t>Band 2</t>
  </si>
  <si>
    <t>Band 3</t>
  </si>
  <si>
    <t>Band 4</t>
  </si>
  <si>
    <t>Band 5</t>
  </si>
  <si>
    <t>Band 6</t>
  </si>
  <si>
    <t>Band 7</t>
  </si>
  <si>
    <t>Band 8a</t>
  </si>
  <si>
    <t>Band 8b</t>
  </si>
  <si>
    <t>Band 8c</t>
  </si>
  <si>
    <t>Band 8d</t>
  </si>
  <si>
    <t>Band 9</t>
  </si>
  <si>
    <t>Non-Agenda for Change</t>
  </si>
  <si>
    <t>Associate Specialist</t>
  </si>
  <si>
    <t>Clinical Assistant</t>
  </si>
  <si>
    <t>Consultant</t>
  </si>
  <si>
    <t>Dentist</t>
  </si>
  <si>
    <t>Foundation Yr 1 / Yr 2</t>
  </si>
  <si>
    <t>Other Medical</t>
  </si>
  <si>
    <t>SHO / House Officer</t>
  </si>
  <si>
    <t>Specialty Doctor / Staff Grade / Trust Grade</t>
  </si>
  <si>
    <t>Specialty/Specialist Registrar</t>
  </si>
  <si>
    <t>Totals</t>
  </si>
  <si>
    <t>Permanent</t>
  </si>
  <si>
    <t>Fixed Term Temp</t>
  </si>
  <si>
    <t>Non-Exec Director/Chair</t>
  </si>
  <si>
    <t>Full Time</t>
  </si>
  <si>
    <t>Part Time</t>
  </si>
  <si>
    <t>Table 14 - Applicants - Gender</t>
  </si>
  <si>
    <t>Applied</t>
  </si>
  <si>
    <t>Shortlisted</t>
  </si>
  <si>
    <t>Interview attended</t>
  </si>
  <si>
    <t>Appointed</t>
  </si>
  <si>
    <t>Applied Percent</t>
  </si>
  <si>
    <t>Shortlisted Percent</t>
  </si>
  <si>
    <t>Interview attended %</t>
  </si>
  <si>
    <t>Appointed %</t>
  </si>
  <si>
    <t>I do not wish to disclose</t>
  </si>
  <si>
    <t>Under 20</t>
  </si>
  <si>
    <t>20 - 24</t>
  </si>
  <si>
    <t>25 - 29</t>
  </si>
  <si>
    <t>30 - 34</t>
  </si>
  <si>
    <t>35 - 39</t>
  </si>
  <si>
    <t>40 - 44</t>
  </si>
  <si>
    <t>45 - 49</t>
  </si>
  <si>
    <t>50 - 54</t>
  </si>
  <si>
    <t>55 - 59</t>
  </si>
  <si>
    <t>60 - 64</t>
  </si>
  <si>
    <t>65+</t>
  </si>
  <si>
    <t>Not stated</t>
  </si>
  <si>
    <t>Table 16 - Applicants - Disability</t>
  </si>
  <si>
    <t>Any other ethnic group</t>
  </si>
  <si>
    <t>Table 18 - Applicants - Religious Belief</t>
  </si>
  <si>
    <t>Table 19 - Applicants - Sexual Orientation</t>
  </si>
  <si>
    <t>Heterosexual or Straight</t>
  </si>
  <si>
    <t>Gay or Lesbian</t>
  </si>
  <si>
    <t>Other sexual orientation not listed</t>
  </si>
  <si>
    <t>Undecided</t>
  </si>
  <si>
    <t>I do not wish to disclose my sexual orientation</t>
  </si>
  <si>
    <t>Civil partnership</t>
  </si>
  <si>
    <t>Legally separated</t>
  </si>
  <si>
    <t>I do not wish to disclose this</t>
  </si>
  <si>
    <t>Table 21 - Applicants - Gender Re-Assignment</t>
  </si>
  <si>
    <t>Table 22 - Leavers Gender</t>
  </si>
  <si>
    <t>%</t>
  </si>
  <si>
    <t>Table 23 - Leavers by Age Band</t>
  </si>
  <si>
    <t>Table 24 - Leavers: Disability</t>
  </si>
  <si>
    <t>Table 25 - Leavers by Ethnicity</t>
  </si>
  <si>
    <t>Table 26 - Leavers by Religion or Belief (or non-belief)</t>
  </si>
  <si>
    <t>Table 27 - Leavers by Sexual Orientation</t>
  </si>
  <si>
    <t>Table 28 - Leavers by Marital Status</t>
  </si>
  <si>
    <t>Table 30 - Disciplinary and Grievance Age</t>
  </si>
  <si>
    <t>Table 31 - Disciplinary and Grievance Disability</t>
  </si>
  <si>
    <t>Table 32 - Disciplinary and Grievance Ethnicity</t>
  </si>
  <si>
    <t>Table 33 - Disciplinary and Grievance Religion/Belief</t>
  </si>
  <si>
    <t>Table 34 - Disciplinary and Grievance Sexual Orientation</t>
  </si>
  <si>
    <t>Table 35 - Average Annual Pay Gender</t>
  </si>
  <si>
    <t>Average = sum(Actual Salary) / sum(FTE)</t>
  </si>
  <si>
    <t>Main Staff Group</t>
  </si>
  <si>
    <t>Add Prof Scientific and Technical</t>
  </si>
  <si>
    <t>Additional Clinical Services</t>
  </si>
  <si>
    <t>Administrative and Clerical</t>
  </si>
  <si>
    <t>Allied Health Professionals</t>
  </si>
  <si>
    <t>Estates and Ancillary</t>
  </si>
  <si>
    <t>Healthcare Scientists</t>
  </si>
  <si>
    <t>Medical and Dental</t>
  </si>
  <si>
    <t>Nursing and Midwifery Registered</t>
  </si>
  <si>
    <t>Students</t>
  </si>
  <si>
    <t>Table 36 - Average Annual Pay Age</t>
  </si>
  <si>
    <t>25 - 34</t>
  </si>
  <si>
    <t>35 - 44</t>
  </si>
  <si>
    <t>45 - 54</t>
  </si>
  <si>
    <t>55 - 64</t>
  </si>
  <si>
    <t>65 and over</t>
  </si>
  <si>
    <t>Table 37 - Average Annual Pay Disability</t>
  </si>
  <si>
    <t>Not Declared / Undefined</t>
  </si>
  <si>
    <t>Table 38 - Average Annual Pay Ethnicity</t>
  </si>
  <si>
    <t>Asian/ Asian British</t>
  </si>
  <si>
    <t>Black/ Black British</t>
  </si>
  <si>
    <t>Mixed/ Mixed British</t>
  </si>
  <si>
    <t>Table 39 - Average Annual Pay Religious Belief</t>
  </si>
  <si>
    <t>I do not wish to disclose my religion/belief or Other</t>
  </si>
  <si>
    <t>Table 40 - Average Annual Pay Sexual Orientation</t>
  </si>
  <si>
    <t>I do not wish to disclose my sexual orientation/or Other</t>
  </si>
  <si>
    <t>Please note that the Applicant TRAC report has slightly different protected Characteristics</t>
  </si>
  <si>
    <t>Answer</t>
  </si>
  <si>
    <t>Applied %</t>
  </si>
  <si>
    <t>Shortlisted %</t>
  </si>
  <si>
    <t>I do not wish to disclose my religion/belief</t>
  </si>
  <si>
    <t>I do not wish to disclose whether or not I have a disability</t>
  </si>
  <si>
    <t>I do not want to answer this question</t>
  </si>
  <si>
    <t>BCUHB Employer Equality Report Data 2022-2023</t>
  </si>
  <si>
    <t>Employer Equality Report Data 2022-2023</t>
  </si>
  <si>
    <t>Data is based on headcount as at 31 March 2023</t>
  </si>
  <si>
    <t>Workforce Representation as at 31 March 2023</t>
  </si>
  <si>
    <t>Employees Involved In Disciplinary Procedures Year to March 2023</t>
  </si>
  <si>
    <t>Employees Involved In Grievance Procedures Year to March 2023</t>
  </si>
  <si>
    <t>Reports showing average annual salary per Full Time Equivalent (FTE) as at 31st March 2023 analysed by staff group</t>
  </si>
  <si>
    <t>Leavers Yr to 31/3/23</t>
  </si>
  <si>
    <t>Leavers Yr to 31/3/2023</t>
  </si>
  <si>
    <t>Percentages are based on the total headcount (20,286) used for the report</t>
  </si>
  <si>
    <t>*</t>
  </si>
  <si>
    <t>I do not wish to disclose includes None/ Not Applicable and Other</t>
  </si>
  <si>
    <t>We do not record pregnancy in ESR. Yes refers to employees on Maternity Leave</t>
  </si>
  <si>
    <t>Not stated (person asked but declined to provide a response)</t>
  </si>
  <si>
    <t>Unspecified</t>
  </si>
  <si>
    <t>The following responses have been categorised as follows: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</si>
</sst>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0.0%"/>
    <numFmt numFmtId="165" formatCode="[$£]#,##0.00"/>
    <numFmt numFmtId="166" formatCode="&quot;£&quot;#,##0.00"/>
  </numFmts>
  <fonts count="21" x14ac:knownFonts="1">
    <font>
      <sz val="11"/>
      <color rgb="FF000000"/>
      <name val="Calibri"/>
      <family val="2"/>
    </font>
    <font>
      <b/>
      <sz val="11"/>
      <color theme="1"/>
      <name val="Calibri"/>
      <family val="2"/>
      <scheme val="minor"/>
    </font>
    <font>
      <u/>
      <sz val="12"/>
      <color rgb="FF0000FF"/>
      <name val="Arial"/>
      <family val="2"/>
    </font>
    <font>
      <b/>
      <sz val="12"/>
      <color rgb="FF000000"/>
      <name val="Arial"/>
      <family val="2"/>
    </font>
    <font>
      <sz val="12"/>
      <color rgb="FF000000"/>
      <name val="Arial"/>
      <family val="2"/>
    </font>
    <font>
      <sz val="12"/>
      <color rgb="FFFF0000"/>
      <name val="Arial"/>
      <family val="2"/>
    </font>
    <font>
      <b/>
      <sz val="14"/>
      <color rgb="FF000000"/>
      <name val="Arial"/>
      <family val="2"/>
    </font>
    <font>
      <b/>
      <sz val="11"/>
      <color rgb="FF000000"/>
      <name val="Arial"/>
      <family val="2"/>
    </font>
    <font>
      <sz val="11"/>
      <color rgb="FF000000"/>
      <name val="Arial"/>
      <family val="2"/>
    </font>
    <font>
      <b/>
      <sz val="11"/>
      <color rgb="FF000000"/>
      <name val="Calibri"/>
      <family val="2"/>
    </font>
    <font>
      <sz val="12"/>
      <color rgb="FF000000"/>
      <name val="Calibri"/>
      <family val="2"/>
    </font>
    <font>
      <sz val="10"/>
      <color rgb="FF000000"/>
      <name val="Calibri"/>
      <family val="2"/>
    </font>
    <font>
      <b/>
      <i/>
      <sz val="11"/>
      <color rgb="FF000000"/>
      <name val="Calibri"/>
      <family val="2"/>
    </font>
    <font>
      <sz val="11"/>
      <color rgb="FFFF0000"/>
      <name val="Calibri"/>
      <family val="2"/>
    </font>
    <font>
      <sz val="11"/>
      <name val="Calibri"/>
      <family val="2"/>
    </font>
    <font>
      <sz val="11"/>
      <name val="Arial"/>
      <family val="2"/>
    </font>
    <font>
      <b/>
      <sz val="8"/>
      <color theme="1"/>
      <name val="Calibri"/>
      <family val="2"/>
      <scheme val="minor"/>
    </font>
    <font>
      <i/>
      <sz val="11"/>
      <color rgb="FF000000"/>
      <name val="Calibri"/>
      <family val="2"/>
    </font>
    <font>
      <sz val="9"/>
      <color rgb="FF000000"/>
      <name val="Calibri"/>
      <family val="2"/>
    </font>
    <font>
      <i/>
      <sz val="11"/>
      <color rgb="FF000000"/>
      <name val="Arial"/>
      <family val="2"/>
    </font>
    <font>
      <sz val="11"/>
      <color rgb="FF000000"/>
      <name val="Calibri"/>
      <family val="2"/>
    </font>
  </fonts>
  <fills count="9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00B0F0"/>
        <bgColor rgb="FF00B0F0"/>
      </patternFill>
    </fill>
    <fill>
      <patternFill patternType="solid">
        <fgColor theme="0"/>
        <bgColor theme="4" tint="0.79998168889431442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FFFFFF"/>
      </patternFill>
    </fill>
    <fill>
      <patternFill patternType="solid">
        <fgColor theme="0"/>
        <bgColor rgb="FFF2F2F2"/>
      </patternFill>
    </fill>
    <fill>
      <patternFill patternType="solid">
        <fgColor rgb="FFFFFFFF"/>
        <bgColor indexed="64"/>
      </patternFill>
    </fill>
  </fills>
  <borders count="1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9BC2E6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theme="4" tint="0.39997558519241921"/>
      </top>
      <bottom/>
      <diagonal/>
    </border>
    <border>
      <left/>
      <right/>
      <top style="thin">
        <color rgb="FF000000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/>
      <top/>
      <bottom style="medium">
        <color rgb="FF000000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129">
    <xf numFmtId="0" fontId="0" fillId="0" borderId="0" xfId="0"/>
    <xf numFmtId="0" fontId="3" fillId="2" borderId="0" xfId="0" applyFont="1" applyFill="1"/>
    <xf numFmtId="0" fontId="4" fillId="2" borderId="0" xfId="0" applyFont="1" applyFill="1"/>
    <xf numFmtId="0" fontId="5" fillId="2" borderId="0" xfId="0" applyFont="1" applyFill="1"/>
    <xf numFmtId="0" fontId="0" fillId="2" borderId="0" xfId="0" applyFill="1"/>
    <xf numFmtId="0" fontId="2" fillId="2" borderId="0" xfId="1" applyFont="1" applyFill="1"/>
    <xf numFmtId="14" fontId="4" fillId="2" borderId="0" xfId="0" applyNumberFormat="1" applyFont="1" applyFill="1" applyAlignment="1">
      <alignment horizontal="left"/>
    </xf>
    <xf numFmtId="0" fontId="6" fillId="0" borderId="0" xfId="0" applyFont="1"/>
    <xf numFmtId="0" fontId="2" fillId="0" borderId="0" xfId="1" applyFont="1"/>
    <xf numFmtId="0" fontId="7" fillId="2" borderId="0" xfId="0" applyFont="1" applyFill="1"/>
    <xf numFmtId="0" fontId="8" fillId="2" borderId="0" xfId="0" applyFont="1" applyFill="1"/>
    <xf numFmtId="0" fontId="7" fillId="2" borderId="1" xfId="0" applyFont="1" applyFill="1" applyBorder="1"/>
    <xf numFmtId="0" fontId="7" fillId="2" borderId="1" xfId="0" applyFont="1" applyFill="1" applyBorder="1" applyAlignment="1">
      <alignment horizontal="right"/>
    </xf>
    <xf numFmtId="10" fontId="8" fillId="2" borderId="0" xfId="0" applyNumberFormat="1" applyFont="1" applyFill="1"/>
    <xf numFmtId="3" fontId="0" fillId="0" borderId="0" xfId="0" applyNumberFormat="1"/>
    <xf numFmtId="10" fontId="7" fillId="2" borderId="0" xfId="0" applyNumberFormat="1" applyFont="1" applyFill="1"/>
    <xf numFmtId="0" fontId="8" fillId="0" borderId="2" xfId="0" applyFont="1" applyBorder="1"/>
    <xf numFmtId="0" fontId="9" fillId="0" borderId="0" xfId="0" applyFont="1"/>
    <xf numFmtId="0" fontId="10" fillId="2" borderId="0" xfId="0" applyFont="1" applyFill="1"/>
    <xf numFmtId="0" fontId="9" fillId="2" borderId="0" xfId="0" applyFont="1" applyFill="1"/>
    <xf numFmtId="0" fontId="9" fillId="2" borderId="1" xfId="0" applyFont="1" applyFill="1" applyBorder="1" applyAlignment="1">
      <alignment horizontal="right"/>
    </xf>
    <xf numFmtId="1" fontId="8" fillId="2" borderId="0" xfId="0" applyNumberFormat="1" applyFont="1" applyFill="1"/>
    <xf numFmtId="1" fontId="7" fillId="2" borderId="0" xfId="0" applyNumberFormat="1" applyFont="1" applyFill="1"/>
    <xf numFmtId="0" fontId="0" fillId="0" borderId="2" xfId="0" applyBorder="1"/>
    <xf numFmtId="0" fontId="8" fillId="2" borderId="1" xfId="0" applyFont="1" applyFill="1" applyBorder="1"/>
    <xf numFmtId="0" fontId="0" fillId="0" borderId="0" xfId="0" applyAlignment="1">
      <alignment horizontal="right"/>
    </xf>
    <xf numFmtId="0" fontId="8" fillId="0" borderId="1" xfId="0" applyFont="1" applyBorder="1" applyAlignment="1">
      <alignment horizontal="right"/>
    </xf>
    <xf numFmtId="0" fontId="7" fillId="0" borderId="1" xfId="0" applyFont="1" applyBorder="1" applyAlignment="1">
      <alignment horizontal="right"/>
    </xf>
    <xf numFmtId="1" fontId="8" fillId="2" borderId="0" xfId="0" applyNumberFormat="1" applyFont="1" applyFill="1" applyAlignment="1">
      <alignment horizontal="right"/>
    </xf>
    <xf numFmtId="0" fontId="8" fillId="2" borderId="1" xfId="0" applyFont="1" applyFill="1" applyBorder="1" applyAlignment="1">
      <alignment horizontal="right"/>
    </xf>
    <xf numFmtId="3" fontId="7" fillId="2" borderId="0" xfId="0" applyNumberFormat="1" applyFont="1" applyFill="1"/>
    <xf numFmtId="0" fontId="11" fillId="2" borderId="0" xfId="0" applyFont="1" applyFill="1"/>
    <xf numFmtId="0" fontId="7" fillId="0" borderId="2" xfId="0" applyFont="1" applyBorder="1"/>
    <xf numFmtId="1" fontId="8" fillId="0" borderId="2" xfId="0" applyNumberFormat="1" applyFont="1" applyBorder="1"/>
    <xf numFmtId="0" fontId="8" fillId="0" borderId="0" xfId="0" applyFont="1"/>
    <xf numFmtId="0" fontId="7" fillId="0" borderId="3" xfId="0" applyFont="1" applyBorder="1"/>
    <xf numFmtId="0" fontId="7" fillId="0" borderId="3" xfId="0" applyFont="1" applyBorder="1" applyAlignment="1">
      <alignment horizontal="right"/>
    </xf>
    <xf numFmtId="1" fontId="7" fillId="0" borderId="2" xfId="0" applyNumberFormat="1" applyFont="1" applyBorder="1"/>
    <xf numFmtId="2" fontId="0" fillId="0" borderId="0" xfId="0" applyNumberFormat="1"/>
    <xf numFmtId="10" fontId="8" fillId="2" borderId="0" xfId="0" applyNumberFormat="1" applyFont="1" applyFill="1" applyAlignment="1">
      <alignment horizontal="right"/>
    </xf>
    <xf numFmtId="0" fontId="7" fillId="2" borderId="4" xfId="0" applyFont="1" applyFill="1" applyBorder="1"/>
    <xf numFmtId="1" fontId="7" fillId="2" borderId="4" xfId="0" applyNumberFormat="1" applyFont="1" applyFill="1" applyBorder="1"/>
    <xf numFmtId="10" fontId="7" fillId="2" borderId="4" xfId="0" applyNumberFormat="1" applyFont="1" applyFill="1" applyBorder="1"/>
    <xf numFmtId="10" fontId="0" fillId="2" borderId="0" xfId="0" applyNumberFormat="1" applyFill="1"/>
    <xf numFmtId="0" fontId="9" fillId="2" borderId="0" xfId="0" applyFont="1" applyFill="1" applyAlignment="1">
      <alignment horizontal="left" vertical="center" wrapText="1"/>
    </xf>
    <xf numFmtId="0" fontId="12" fillId="2" borderId="0" xfId="0" applyFont="1" applyFill="1"/>
    <xf numFmtId="164" fontId="8" fillId="2" borderId="0" xfId="0" applyNumberFormat="1" applyFont="1" applyFill="1"/>
    <xf numFmtId="0" fontId="7" fillId="2" borderId="3" xfId="0" applyFont="1" applyFill="1" applyBorder="1" applyAlignment="1">
      <alignment horizontal="right"/>
    </xf>
    <xf numFmtId="0" fontId="7" fillId="2" borderId="3" xfId="0" applyFont="1" applyFill="1" applyBorder="1" applyAlignment="1">
      <alignment horizontal="right" vertical="top" wrapText="1"/>
    </xf>
    <xf numFmtId="0" fontId="8" fillId="0" borderId="0" xfId="0" applyFont="1" applyFill="1" applyAlignment="1">
      <alignment horizontal="right" vertical="center" wrapText="1"/>
    </xf>
    <xf numFmtId="0" fontId="7" fillId="2" borderId="1" xfId="0" applyFont="1" applyFill="1" applyBorder="1" applyAlignment="1">
      <alignment horizontal="left"/>
    </xf>
    <xf numFmtId="0" fontId="7" fillId="2" borderId="1" xfId="0" applyFont="1" applyFill="1" applyBorder="1" applyAlignment="1">
      <alignment horizontal="center" vertical="top" wrapText="1"/>
    </xf>
    <xf numFmtId="0" fontId="7" fillId="2" borderId="1" xfId="0" applyFont="1" applyFill="1" applyBorder="1" applyAlignment="1">
      <alignment horizontal="center" vertical="top"/>
    </xf>
    <xf numFmtId="165" fontId="8" fillId="0" borderId="0" xfId="0" applyNumberFormat="1" applyFont="1"/>
    <xf numFmtId="0" fontId="7" fillId="0" borderId="4" xfId="0" applyFont="1" applyBorder="1"/>
    <xf numFmtId="165" fontId="7" fillId="3" borderId="5" xfId="0" applyNumberFormat="1" applyFont="1" applyFill="1" applyBorder="1"/>
    <xf numFmtId="0" fontId="7" fillId="2" borderId="1" xfId="0" applyFont="1" applyFill="1" applyBorder="1" applyAlignment="1">
      <alignment horizontal="left" vertical="top"/>
    </xf>
    <xf numFmtId="0" fontId="0" fillId="5" borderId="0" xfId="0" applyFill="1"/>
    <xf numFmtId="0" fontId="7" fillId="6" borderId="0" xfId="0" applyFont="1" applyFill="1"/>
    <xf numFmtId="0" fontId="2" fillId="5" borderId="0" xfId="1" applyFont="1" applyFill="1"/>
    <xf numFmtId="0" fontId="7" fillId="6" borderId="3" xfId="0" applyFont="1" applyFill="1" applyBorder="1" applyAlignment="1">
      <alignment horizontal="right"/>
    </xf>
    <xf numFmtId="0" fontId="7" fillId="6" borderId="3" xfId="0" applyFont="1" applyFill="1" applyBorder="1" applyAlignment="1">
      <alignment horizontal="right" vertical="top" wrapText="1"/>
    </xf>
    <xf numFmtId="0" fontId="8" fillId="6" borderId="0" xfId="0" applyFont="1" applyFill="1"/>
    <xf numFmtId="164" fontId="0" fillId="5" borderId="0" xfId="0" applyNumberFormat="1" applyFill="1"/>
    <xf numFmtId="0" fontId="7" fillId="6" borderId="6" xfId="0" applyFont="1" applyFill="1" applyBorder="1"/>
    <xf numFmtId="164" fontId="1" fillId="4" borderId="6" xfId="0" applyNumberFormat="1" applyFont="1" applyFill="1" applyBorder="1"/>
    <xf numFmtId="0" fontId="8" fillId="6" borderId="0" xfId="0" applyFont="1" applyFill="1" applyBorder="1"/>
    <xf numFmtId="0" fontId="0" fillId="5" borderId="0" xfId="0" applyFill="1" applyBorder="1"/>
    <xf numFmtId="0" fontId="8" fillId="2" borderId="0" xfId="0" applyNumberFormat="1" applyFont="1" applyFill="1" applyAlignment="1">
      <alignment horizontal="right"/>
    </xf>
    <xf numFmtId="0" fontId="8" fillId="0" borderId="0" xfId="0" applyNumberFormat="1" applyFont="1" applyFill="1" applyAlignment="1">
      <alignment horizontal="right" vertical="center" wrapText="1"/>
    </xf>
    <xf numFmtId="0" fontId="0" fillId="5" borderId="0" xfId="0" applyNumberFormat="1" applyFill="1" applyAlignment="1">
      <alignment horizontal="right"/>
    </xf>
    <xf numFmtId="0" fontId="0" fillId="5" borderId="0" xfId="0" applyNumberFormat="1" applyFill="1" applyBorder="1" applyAlignment="1">
      <alignment horizontal="right"/>
    </xf>
    <xf numFmtId="0" fontId="1" fillId="4" borderId="6" xfId="0" applyNumberFormat="1" applyFont="1" applyFill="1" applyBorder="1" applyAlignment="1">
      <alignment horizontal="right"/>
    </xf>
    <xf numFmtId="1" fontId="8" fillId="5" borderId="0" xfId="0" applyNumberFormat="1" applyFont="1" applyFill="1" applyAlignment="1">
      <alignment horizontal="right" wrapText="1"/>
    </xf>
    <xf numFmtId="1" fontId="8" fillId="7" borderId="0" xfId="0" applyNumberFormat="1" applyFont="1" applyFill="1" applyAlignment="1">
      <alignment horizontal="right" wrapText="1"/>
    </xf>
    <xf numFmtId="0" fontId="8" fillId="7" borderId="0" xfId="0" applyFont="1" applyFill="1" applyAlignment="1">
      <alignment horizontal="right" wrapText="1"/>
    </xf>
    <xf numFmtId="1" fontId="7" fillId="6" borderId="4" xfId="0" applyNumberFormat="1" applyFont="1" applyFill="1" applyBorder="1"/>
    <xf numFmtId="0" fontId="8" fillId="7" borderId="0" xfId="0" applyFont="1" applyFill="1" applyAlignment="1">
      <alignment horizontal="right" vertical="center" wrapText="1"/>
    </xf>
    <xf numFmtId="0" fontId="8" fillId="5" borderId="0" xfId="0" applyFont="1" applyFill="1" applyAlignment="1">
      <alignment horizontal="right" wrapText="1"/>
    </xf>
    <xf numFmtId="0" fontId="0" fillId="2" borderId="0" xfId="0" applyFill="1"/>
    <xf numFmtId="0" fontId="0" fillId="2" borderId="0" xfId="0" applyFill="1"/>
    <xf numFmtId="1" fontId="0" fillId="0" borderId="0" xfId="0" applyNumberFormat="1"/>
    <xf numFmtId="0" fontId="7" fillId="2" borderId="1" xfId="0" applyFont="1" applyFill="1" applyBorder="1" applyAlignment="1">
      <alignment horizontal="right" wrapText="1"/>
    </xf>
    <xf numFmtId="10" fontId="7" fillId="2" borderId="1" xfId="0" applyNumberFormat="1" applyFont="1" applyFill="1" applyBorder="1" applyAlignment="1">
      <alignment horizontal="right"/>
    </xf>
    <xf numFmtId="0" fontId="5" fillId="6" borderId="0" xfId="0" applyFont="1" applyFill="1"/>
    <xf numFmtId="0" fontId="0" fillId="0" borderId="0" xfId="0" applyNumberFormat="1"/>
    <xf numFmtId="0" fontId="0" fillId="0" borderId="0" xfId="0" applyAlignment="1">
      <alignment horizontal="left"/>
    </xf>
    <xf numFmtId="0" fontId="0" fillId="5" borderId="0" xfId="0" applyNumberFormat="1" applyFill="1"/>
    <xf numFmtId="1" fontId="0" fillId="2" borderId="0" xfId="0" applyNumberFormat="1" applyFont="1" applyFill="1"/>
    <xf numFmtId="0" fontId="0" fillId="2" borderId="0" xfId="0" applyNumberFormat="1" applyFont="1" applyFill="1"/>
    <xf numFmtId="1" fontId="9" fillId="2" borderId="6" xfId="0" applyNumberFormat="1" applyFont="1" applyFill="1" applyBorder="1"/>
    <xf numFmtId="0" fontId="9" fillId="2" borderId="6" xfId="0" applyNumberFormat="1" applyFont="1" applyFill="1" applyBorder="1"/>
    <xf numFmtId="1" fontId="0" fillId="2" borderId="0" xfId="0" applyNumberFormat="1" applyFill="1"/>
    <xf numFmtId="1" fontId="9" fillId="2" borderId="4" xfId="0" applyNumberFormat="1" applyFont="1" applyFill="1" applyBorder="1"/>
    <xf numFmtId="1" fontId="0" fillId="5" borderId="0" xfId="0" applyNumberFormat="1" applyFill="1" applyBorder="1"/>
    <xf numFmtId="1" fontId="1" fillId="4" borderId="6" xfId="0" applyNumberFormat="1" applyFont="1" applyFill="1" applyBorder="1"/>
    <xf numFmtId="0" fontId="7" fillId="2" borderId="8" xfId="0" applyFont="1" applyFill="1" applyBorder="1" applyAlignment="1">
      <alignment horizontal="right"/>
    </xf>
    <xf numFmtId="10" fontId="7" fillId="2" borderId="6" xfId="0" applyNumberFormat="1" applyFont="1" applyFill="1" applyBorder="1"/>
    <xf numFmtId="164" fontId="7" fillId="2" borderId="6" xfId="0" applyNumberFormat="1" applyFont="1" applyFill="1" applyBorder="1"/>
    <xf numFmtId="0" fontId="13" fillId="0" borderId="0" xfId="0" applyFont="1"/>
    <xf numFmtId="1" fontId="7" fillId="2" borderId="6" xfId="0" applyNumberFormat="1" applyFont="1" applyFill="1" applyBorder="1"/>
    <xf numFmtId="166" fontId="0" fillId="0" borderId="0" xfId="0" applyNumberFormat="1"/>
    <xf numFmtId="1" fontId="8" fillId="6" borderId="0" xfId="0" applyNumberFormat="1" applyFont="1" applyFill="1" applyAlignment="1">
      <alignment horizontal="right"/>
    </xf>
    <xf numFmtId="0" fontId="0" fillId="5" borderId="0" xfId="0" applyNumberFormat="1" applyFill="1" applyBorder="1"/>
    <xf numFmtId="0" fontId="1" fillId="4" borderId="7" xfId="0" applyNumberFormat="1" applyFont="1" applyFill="1" applyBorder="1"/>
    <xf numFmtId="0" fontId="7" fillId="2" borderId="2" xfId="0" applyFont="1" applyFill="1" applyBorder="1" applyAlignment="1">
      <alignment horizontal="right"/>
    </xf>
    <xf numFmtId="0" fontId="0" fillId="0" borderId="0" xfId="0" applyBorder="1"/>
    <xf numFmtId="0" fontId="1" fillId="4" borderId="0" xfId="0" applyNumberFormat="1" applyFont="1" applyFill="1" applyBorder="1"/>
    <xf numFmtId="0" fontId="14" fillId="5" borderId="0" xfId="0" applyNumberFormat="1" applyFont="1" applyFill="1" applyAlignment="1"/>
    <xf numFmtId="1" fontId="15" fillId="2" borderId="0" xfId="0" applyNumberFormat="1" applyFont="1" applyFill="1" applyAlignment="1">
      <alignment horizontal="right"/>
    </xf>
    <xf numFmtId="0" fontId="0" fillId="2" borderId="0" xfId="0" applyFill="1" applyAlignment="1">
      <alignment horizontal="right"/>
    </xf>
    <xf numFmtId="1" fontId="0" fillId="5" borderId="0" xfId="0" applyNumberFormat="1" applyFill="1" applyBorder="1" applyAlignment="1">
      <alignment horizontal="right"/>
    </xf>
    <xf numFmtId="10" fontId="7" fillId="2" borderId="6" xfId="0" applyNumberFormat="1" applyFont="1" applyFill="1" applyBorder="1" applyAlignment="1">
      <alignment horizontal="right"/>
    </xf>
    <xf numFmtId="0" fontId="16" fillId="0" borderId="0" xfId="0" applyFont="1" applyAlignment="1">
      <alignment horizontal="left" vertical="center" wrapText="1"/>
    </xf>
    <xf numFmtId="1" fontId="8" fillId="6" borderId="0" xfId="0" applyNumberFormat="1" applyFont="1" applyFill="1"/>
    <xf numFmtId="0" fontId="17" fillId="2" borderId="0" xfId="0" applyFont="1" applyFill="1"/>
    <xf numFmtId="0" fontId="17" fillId="0" borderId="2" xfId="0" applyFont="1" applyBorder="1"/>
    <xf numFmtId="0" fontId="19" fillId="2" borderId="0" xfId="0" applyFont="1" applyFill="1"/>
    <xf numFmtId="0" fontId="18" fillId="0" borderId="9" xfId="0" applyFont="1" applyBorder="1"/>
    <xf numFmtId="0" fontId="8" fillId="5" borderId="10" xfId="0" applyFont="1" applyFill="1" applyBorder="1" applyAlignment="1">
      <alignment horizontal="right" wrapText="1"/>
    </xf>
    <xf numFmtId="0" fontId="7" fillId="8" borderId="0" xfId="0" applyFont="1" applyFill="1" applyAlignment="1">
      <alignment vertical="center"/>
    </xf>
    <xf numFmtId="0" fontId="20" fillId="8" borderId="0" xfId="0" applyFont="1" applyFill="1" applyAlignment="1">
      <alignment vertical="center"/>
    </xf>
    <xf numFmtId="0" fontId="7" fillId="8" borderId="11" xfId="0" applyFont="1" applyFill="1" applyBorder="1" applyAlignment="1">
      <alignment horizontal="right" vertical="center"/>
    </xf>
    <xf numFmtId="0" fontId="8" fillId="8" borderId="0" xfId="0" applyFont="1" applyFill="1" applyAlignment="1">
      <alignment vertical="center"/>
    </xf>
    <xf numFmtId="0" fontId="20" fillId="8" borderId="0" xfId="0" applyFont="1" applyFill="1" applyAlignment="1">
      <alignment horizontal="right" vertical="center"/>
    </xf>
    <xf numFmtId="10" fontId="20" fillId="8" borderId="0" xfId="0" applyNumberFormat="1" applyFont="1" applyFill="1" applyAlignment="1">
      <alignment horizontal="right" vertical="center"/>
    </xf>
    <xf numFmtId="0" fontId="7" fillId="8" borderId="12" xfId="0" applyFont="1" applyFill="1" applyBorder="1" applyAlignment="1">
      <alignment vertical="center"/>
    </xf>
    <xf numFmtId="0" fontId="7" fillId="8" borderId="12" xfId="0" applyFont="1" applyFill="1" applyBorder="1" applyAlignment="1">
      <alignment horizontal="right" vertical="center"/>
    </xf>
    <xf numFmtId="10" fontId="7" fillId="8" borderId="12" xfId="0" applyNumberFormat="1" applyFont="1" applyFill="1" applyBorder="1" applyAlignment="1">
      <alignment horizontal="right" vertical="center"/>
    </xf>
  </cellXfs>
  <cellStyles count="2">
    <cellStyle name="Hyperlink" xfId="1"/>
    <cellStyle name="Normal" xfId="0" builtinId="0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theme" Target="theme/theme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41" Type="http://schemas.openxmlformats.org/officeDocument/2006/relationships/worksheet" Target="worksheets/sheet4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calcChain" Target="calcChain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4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66678</xdr:colOff>
      <xdr:row>15</xdr:row>
      <xdr:rowOff>66678</xdr:rowOff>
    </xdr:from>
    <xdr:ext cx="1028700" cy="609603"/>
    <xdr:pic>
      <xdr:nvPicPr>
        <xdr:cNvPr id="2" name="Picture 2">
          <a:extLst>
            <a:ext uri="{FF2B5EF4-FFF2-40B4-BE49-F238E27FC236}">
              <a16:creationId xmlns:a16="http://schemas.microsoft.com/office/drawing/2014/main" id="{00000000-0000-0000-0000-00000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66678" y="3019428"/>
          <a:ext cx="1028700" cy="609603"/>
        </a:xfrm>
        <a:prstGeom prst="rect">
          <a:avLst/>
        </a:prstGeom>
        <a:noFill/>
        <a:ln cap="flat">
          <a:noFill/>
        </a:ln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hyperlink" Target="http://www.nationalarchives.gov.uk/doc/open-government-licence" TargetMode="External"/><Relationship Id="rId1" Type="http://schemas.openxmlformats.org/officeDocument/2006/relationships/hyperlink" Target="http://www.wales.nhs.uk/sitesplus/861/page/47421" TargetMode="External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3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2"/>
  <sheetViews>
    <sheetView workbookViewId="0">
      <selection activeCell="L6" sqref="L6"/>
    </sheetView>
  </sheetViews>
  <sheetFormatPr defaultRowHeight="15" x14ac:dyDescent="0.25"/>
  <cols>
    <col min="1" max="1" width="10.42578125" customWidth="1"/>
    <col min="2" max="2" width="12.140625" bestFit="1" customWidth="1"/>
    <col min="3" max="3" width="8.7109375" customWidth="1"/>
  </cols>
  <sheetData>
    <row r="1" spans="1:13" ht="15.75" x14ac:dyDescent="0.25">
      <c r="A1" s="1" t="s">
        <v>217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spans="1:13" ht="15.75" x14ac:dyDescent="0.25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3" ht="15.75" x14ac:dyDescent="0.25">
      <c r="A3" s="2" t="s">
        <v>0</v>
      </c>
      <c r="B3" s="2" t="s">
        <v>218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3" ht="15.75" x14ac:dyDescent="0.25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</row>
    <row r="5" spans="1:13" ht="15.75" x14ac:dyDescent="0.25">
      <c r="A5" s="2" t="s">
        <v>1</v>
      </c>
      <c r="B5" s="3" t="s">
        <v>2</v>
      </c>
      <c r="C5" s="4"/>
      <c r="D5" s="4"/>
      <c r="E5" s="4"/>
      <c r="F5" s="4"/>
      <c r="G5" s="4"/>
      <c r="H5" s="4"/>
      <c r="I5" s="4"/>
      <c r="J5" s="4"/>
      <c r="K5" s="4"/>
      <c r="L5" s="4"/>
      <c r="M5" s="4"/>
    </row>
    <row r="6" spans="1:13" ht="15.75" x14ac:dyDescent="0.25">
      <c r="A6" s="2"/>
      <c r="B6" s="3" t="s">
        <v>3</v>
      </c>
      <c r="C6" s="4"/>
      <c r="D6" s="4"/>
      <c r="E6" s="4"/>
      <c r="F6" s="4"/>
      <c r="G6" s="4"/>
      <c r="H6" s="4"/>
      <c r="I6" s="4"/>
      <c r="J6" s="4"/>
      <c r="K6" s="4"/>
      <c r="L6" s="4"/>
      <c r="M6" s="4"/>
    </row>
    <row r="7" spans="1:13" ht="15.75" x14ac:dyDescent="0.25">
      <c r="A7" s="2"/>
      <c r="B7" s="3" t="s">
        <v>4</v>
      </c>
      <c r="C7" s="4"/>
      <c r="D7" s="4"/>
      <c r="E7" s="4"/>
      <c r="F7" s="4"/>
      <c r="G7" s="4"/>
      <c r="H7" s="4"/>
      <c r="I7" s="4"/>
      <c r="J7" s="4"/>
      <c r="K7" s="4"/>
      <c r="L7" s="4"/>
      <c r="M7" s="4"/>
    </row>
    <row r="8" spans="1:13" ht="15.75" x14ac:dyDescent="0.25">
      <c r="A8" s="2"/>
      <c r="B8" s="84" t="s">
        <v>226</v>
      </c>
      <c r="C8" s="4"/>
      <c r="D8" s="4"/>
      <c r="E8" s="4"/>
      <c r="F8" s="4"/>
      <c r="G8" s="4"/>
      <c r="H8" s="4"/>
      <c r="I8" s="4"/>
      <c r="J8" s="4"/>
      <c r="K8" s="4"/>
      <c r="L8" s="4"/>
      <c r="M8" s="4"/>
    </row>
    <row r="9" spans="1:13" ht="15.75" x14ac:dyDescent="0.25">
      <c r="A9" s="2"/>
      <c r="B9" s="84" t="s">
        <v>219</v>
      </c>
      <c r="C9" s="2"/>
      <c r="D9" s="2"/>
      <c r="E9" s="2"/>
      <c r="F9" s="2"/>
      <c r="G9" s="2"/>
      <c r="H9" s="2"/>
      <c r="I9" s="2"/>
      <c r="J9" s="2"/>
      <c r="K9" s="2"/>
      <c r="L9" s="2"/>
      <c r="M9" s="2"/>
    </row>
    <row r="10" spans="1:13" ht="15.75" x14ac:dyDescent="0.25">
      <c r="A10" s="2"/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</row>
    <row r="11" spans="1:13" ht="15.75" x14ac:dyDescent="0.25">
      <c r="A11" s="2"/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</row>
    <row r="12" spans="1:13" ht="15.75" x14ac:dyDescent="0.25">
      <c r="A12" s="2" t="s">
        <v>5</v>
      </c>
      <c r="B12" s="3" t="s">
        <v>6</v>
      </c>
      <c r="C12" s="4"/>
      <c r="D12" s="4"/>
      <c r="E12" s="4"/>
      <c r="F12" s="4"/>
      <c r="G12" s="4"/>
      <c r="H12" s="4"/>
      <c r="I12" s="4"/>
      <c r="J12" s="4"/>
      <c r="K12" s="4"/>
      <c r="L12" s="4"/>
      <c r="M12" s="4"/>
    </row>
    <row r="13" spans="1:13" ht="15.75" x14ac:dyDescent="0.25">
      <c r="A13" s="2" t="s">
        <v>7</v>
      </c>
      <c r="B13" s="2" t="s">
        <v>8</v>
      </c>
      <c r="C13" s="4"/>
      <c r="D13" s="4"/>
      <c r="E13" s="4"/>
      <c r="F13" s="4"/>
      <c r="G13" s="5" t="s">
        <v>9</v>
      </c>
      <c r="H13" s="4"/>
      <c r="I13" s="4"/>
      <c r="J13" s="4"/>
      <c r="K13" s="4"/>
      <c r="L13" s="4"/>
      <c r="M13" s="4"/>
    </row>
    <row r="14" spans="1:13" ht="15.75" x14ac:dyDescent="0.25">
      <c r="A14" s="2" t="s">
        <v>10</v>
      </c>
      <c r="B14" s="6"/>
      <c r="C14" s="4"/>
      <c r="D14" s="4"/>
      <c r="E14" s="4"/>
      <c r="F14" s="4"/>
      <c r="G14" s="4"/>
      <c r="H14" s="4"/>
      <c r="I14" s="4"/>
      <c r="J14" s="4"/>
      <c r="K14" s="4"/>
      <c r="L14" s="4"/>
      <c r="M14" s="4"/>
    </row>
    <row r="15" spans="1:13" ht="15.75" x14ac:dyDescent="0.25">
      <c r="A15" s="2"/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</row>
    <row r="16" spans="1:13" ht="15.75" x14ac:dyDescent="0.25">
      <c r="A16" s="2"/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</row>
    <row r="17" spans="1:13" ht="15.75" x14ac:dyDescent="0.25">
      <c r="A17" s="2"/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</row>
    <row r="18" spans="1:13" ht="15.75" x14ac:dyDescent="0.25">
      <c r="A18" s="2"/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</row>
    <row r="19" spans="1:13" ht="15.75" x14ac:dyDescent="0.25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</row>
    <row r="20" spans="1:13" ht="15.75" x14ac:dyDescent="0.25">
      <c r="A20" s="2" t="s">
        <v>11</v>
      </c>
      <c r="B20" s="2"/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</row>
    <row r="21" spans="1:13" ht="15.75" x14ac:dyDescent="0.25">
      <c r="A21" s="5" t="s">
        <v>12</v>
      </c>
      <c r="B21" s="2"/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</row>
    <row r="22" spans="1:13" ht="15.75" x14ac:dyDescent="0.25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</row>
  </sheetData>
  <hyperlinks>
    <hyperlink ref="G13" r:id="rId1"/>
    <hyperlink ref="A21" r:id="rId2"/>
  </hyperlinks>
  <pageMargins left="0.70000000000000007" right="0.70000000000000007" top="0.75" bottom="0.75" header="0.30000000000000004" footer="0.30000000000000004"/>
  <pageSetup paperSize="0" fitToWidth="0" fitToHeight="0" orientation="portrait" horizontalDpi="0" verticalDpi="0" copies="0"/>
  <drawing r:id="rId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0.59999389629810485"/>
  </sheetPr>
  <dimension ref="A1:G7"/>
  <sheetViews>
    <sheetView workbookViewId="0">
      <selection activeCell="A12" sqref="A12"/>
    </sheetView>
  </sheetViews>
  <sheetFormatPr defaultRowHeight="15" x14ac:dyDescent="0.25"/>
  <cols>
    <col min="1" max="1" width="41" bestFit="1" customWidth="1"/>
    <col min="2" max="2" width="9.140625" bestFit="1" customWidth="1"/>
    <col min="3" max="3" width="19.140625" customWidth="1"/>
  </cols>
  <sheetData>
    <row r="1" spans="1:7" ht="15.75" x14ac:dyDescent="0.25">
      <c r="A1" s="9" t="s">
        <v>21</v>
      </c>
      <c r="B1" s="9"/>
      <c r="C1" s="30"/>
      <c r="D1" s="17"/>
      <c r="G1" s="8" t="s">
        <v>57</v>
      </c>
    </row>
    <row r="2" spans="1:7" x14ac:dyDescent="0.25">
      <c r="A2" s="9"/>
      <c r="B2" s="9"/>
      <c r="C2" s="30"/>
      <c r="D2" s="17"/>
    </row>
    <row r="3" spans="1:7" x14ac:dyDescent="0.25">
      <c r="A3" s="11"/>
      <c r="B3" s="12" t="s">
        <v>58</v>
      </c>
      <c r="C3" s="12" t="s">
        <v>59</v>
      </c>
      <c r="D3" s="17"/>
    </row>
    <row r="4" spans="1:7" x14ac:dyDescent="0.25">
      <c r="A4" s="10" t="s">
        <v>104</v>
      </c>
      <c r="B4" s="85">
        <v>19879</v>
      </c>
      <c r="C4" s="13">
        <f>B4/B6</f>
        <v>0.97993690229715069</v>
      </c>
      <c r="F4" s="85"/>
    </row>
    <row r="5" spans="1:7" x14ac:dyDescent="0.25">
      <c r="A5" s="10" t="s">
        <v>105</v>
      </c>
      <c r="B5" s="21">
        <v>407</v>
      </c>
      <c r="C5" s="13">
        <f>B5/B6</f>
        <v>2.0063097702849256E-2</v>
      </c>
    </row>
    <row r="6" spans="1:7" x14ac:dyDescent="0.25">
      <c r="A6" s="9" t="s">
        <v>62</v>
      </c>
      <c r="B6" s="22">
        <v>20286</v>
      </c>
      <c r="C6" s="15">
        <v>1</v>
      </c>
    </row>
    <row r="7" spans="1:7" x14ac:dyDescent="0.25">
      <c r="A7" s="116" t="s">
        <v>229</v>
      </c>
      <c r="B7" s="23"/>
      <c r="C7" s="23"/>
    </row>
  </sheetData>
  <hyperlinks>
    <hyperlink ref="G1" location="Contents!A1" display="Return to Contents Page"/>
  </hyperlinks>
  <pageMargins left="0.70000000000000007" right="0.70000000000000007" top="0.75" bottom="0.75" header="0.30000000000000004" footer="0.30000000000000004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0.79998168889431442"/>
  </sheetPr>
  <dimension ref="A1:D27"/>
  <sheetViews>
    <sheetView topLeftCell="A10" workbookViewId="0">
      <selection activeCell="H13" sqref="H13"/>
    </sheetView>
  </sheetViews>
  <sheetFormatPr defaultRowHeight="15" x14ac:dyDescent="0.25"/>
  <cols>
    <col min="1" max="1" width="30.5703125" bestFit="1" customWidth="1"/>
    <col min="2" max="2" width="8.7109375" customWidth="1"/>
    <col min="3" max="3" width="8.85546875" bestFit="1" customWidth="1"/>
    <col min="4" max="4" width="9.140625" bestFit="1" customWidth="1"/>
    <col min="5" max="5" width="8.7109375" customWidth="1"/>
  </cols>
  <sheetData>
    <row r="1" spans="1:4" x14ac:dyDescent="0.25">
      <c r="A1" s="9" t="s">
        <v>23</v>
      </c>
      <c r="B1" s="10"/>
      <c r="C1" s="10"/>
      <c r="D1" s="10"/>
    </row>
    <row r="2" spans="1:4" x14ac:dyDescent="0.25">
      <c r="A2" s="9"/>
      <c r="B2" s="10"/>
      <c r="C2" s="10"/>
      <c r="D2" s="10"/>
    </row>
    <row r="3" spans="1:4" x14ac:dyDescent="0.25">
      <c r="A3" s="11"/>
      <c r="B3" s="12" t="s">
        <v>60</v>
      </c>
      <c r="C3" s="12" t="s">
        <v>61</v>
      </c>
      <c r="D3" s="12" t="s">
        <v>62</v>
      </c>
    </row>
    <row r="4" spans="1:4" x14ac:dyDescent="0.25">
      <c r="A4" s="10" t="s">
        <v>106</v>
      </c>
      <c r="B4" s="31"/>
      <c r="C4" s="31"/>
      <c r="D4" s="4"/>
    </row>
    <row r="5" spans="1:4" x14ac:dyDescent="0.25">
      <c r="A5" s="10" t="s">
        <v>107</v>
      </c>
      <c r="B5" s="80">
        <v>3231</v>
      </c>
      <c r="C5" s="80">
        <v>804</v>
      </c>
      <c r="D5" s="4">
        <f t="shared" ref="D5:D15" si="0">SUM(B5:C5)</f>
        <v>4035</v>
      </c>
    </row>
    <row r="6" spans="1:4" x14ac:dyDescent="0.25">
      <c r="A6" s="10" t="s">
        <v>108</v>
      </c>
      <c r="B6" s="80">
        <v>2528</v>
      </c>
      <c r="C6" s="80">
        <v>560</v>
      </c>
      <c r="D6" s="4">
        <f t="shared" si="0"/>
        <v>3088</v>
      </c>
    </row>
    <row r="7" spans="1:4" x14ac:dyDescent="0.25">
      <c r="A7" s="10" t="s">
        <v>109</v>
      </c>
      <c r="B7" s="80">
        <v>1485</v>
      </c>
      <c r="C7" s="80">
        <v>220</v>
      </c>
      <c r="D7" s="4">
        <f t="shared" si="0"/>
        <v>1705</v>
      </c>
    </row>
    <row r="8" spans="1:4" x14ac:dyDescent="0.25">
      <c r="A8" s="10" t="s">
        <v>110</v>
      </c>
      <c r="B8" s="80">
        <v>3106</v>
      </c>
      <c r="C8" s="80">
        <v>520</v>
      </c>
      <c r="D8" s="4">
        <f t="shared" si="0"/>
        <v>3626</v>
      </c>
    </row>
    <row r="9" spans="1:4" x14ac:dyDescent="0.25">
      <c r="A9" s="10" t="s">
        <v>111</v>
      </c>
      <c r="B9" s="80">
        <v>2945</v>
      </c>
      <c r="C9" s="80">
        <v>450</v>
      </c>
      <c r="D9" s="4">
        <f t="shared" si="0"/>
        <v>3395</v>
      </c>
    </row>
    <row r="10" spans="1:4" x14ac:dyDescent="0.25">
      <c r="A10" s="10" t="s">
        <v>112</v>
      </c>
      <c r="B10" s="80">
        <v>1652</v>
      </c>
      <c r="C10" s="80">
        <v>339</v>
      </c>
      <c r="D10" s="4">
        <f t="shared" si="0"/>
        <v>1991</v>
      </c>
    </row>
    <row r="11" spans="1:4" x14ac:dyDescent="0.25">
      <c r="A11" s="10" t="s">
        <v>113</v>
      </c>
      <c r="B11" s="80">
        <v>524</v>
      </c>
      <c r="C11" s="80">
        <v>141</v>
      </c>
      <c r="D11" s="4">
        <f t="shared" si="0"/>
        <v>665</v>
      </c>
    </row>
    <row r="12" spans="1:4" x14ac:dyDescent="0.25">
      <c r="A12" s="10" t="s">
        <v>114</v>
      </c>
      <c r="B12" s="80">
        <v>173</v>
      </c>
      <c r="C12" s="80">
        <v>46</v>
      </c>
      <c r="D12" s="4">
        <f t="shared" si="0"/>
        <v>219</v>
      </c>
    </row>
    <row r="13" spans="1:4" x14ac:dyDescent="0.25">
      <c r="A13" s="10" t="s">
        <v>115</v>
      </c>
      <c r="B13" s="80">
        <v>109</v>
      </c>
      <c r="C13" s="80">
        <v>45</v>
      </c>
      <c r="D13" s="4">
        <f t="shared" si="0"/>
        <v>154</v>
      </c>
    </row>
    <row r="14" spans="1:4" x14ac:dyDescent="0.25">
      <c r="A14" s="10" t="s">
        <v>116</v>
      </c>
      <c r="B14" s="80">
        <v>38</v>
      </c>
      <c r="C14" s="80">
        <v>28</v>
      </c>
      <c r="D14" s="4">
        <f t="shared" si="0"/>
        <v>66</v>
      </c>
    </row>
    <row r="15" spans="1:4" x14ac:dyDescent="0.25">
      <c r="A15" s="10" t="s">
        <v>117</v>
      </c>
      <c r="B15" s="80">
        <v>23</v>
      </c>
      <c r="C15" s="80">
        <v>11</v>
      </c>
      <c r="D15" s="4">
        <f t="shared" si="0"/>
        <v>34</v>
      </c>
    </row>
    <row r="16" spans="1:4" x14ac:dyDescent="0.25">
      <c r="A16" s="10" t="s">
        <v>118</v>
      </c>
      <c r="B16" s="87">
        <v>49</v>
      </c>
      <c r="C16" s="87">
        <v>15</v>
      </c>
      <c r="D16" s="87">
        <v>64</v>
      </c>
    </row>
    <row r="17" spans="1:4" x14ac:dyDescent="0.25">
      <c r="A17" s="10" t="s">
        <v>119</v>
      </c>
      <c r="B17" s="87">
        <v>23</v>
      </c>
      <c r="C17" s="87">
        <v>21</v>
      </c>
      <c r="D17" s="87">
        <v>44</v>
      </c>
    </row>
    <row r="18" spans="1:4" x14ac:dyDescent="0.25">
      <c r="A18" s="10" t="s">
        <v>120</v>
      </c>
      <c r="B18" s="108" t="s">
        <v>227</v>
      </c>
      <c r="C18" s="108" t="s">
        <v>227</v>
      </c>
      <c r="D18" s="108" t="s">
        <v>227</v>
      </c>
    </row>
    <row r="19" spans="1:4" x14ac:dyDescent="0.25">
      <c r="A19" s="10" t="s">
        <v>121</v>
      </c>
      <c r="B19" s="87">
        <v>180</v>
      </c>
      <c r="C19" s="87">
        <v>408</v>
      </c>
      <c r="D19" s="87">
        <v>588</v>
      </c>
    </row>
    <row r="20" spans="1:4" x14ac:dyDescent="0.25">
      <c r="A20" s="10" t="s">
        <v>122</v>
      </c>
      <c r="B20" s="87">
        <v>26</v>
      </c>
      <c r="C20" s="87">
        <v>19</v>
      </c>
      <c r="D20" s="87">
        <v>45</v>
      </c>
    </row>
    <row r="21" spans="1:4" x14ac:dyDescent="0.25">
      <c r="A21" s="10" t="s">
        <v>123</v>
      </c>
      <c r="B21" s="108" t="s">
        <v>227</v>
      </c>
      <c r="C21" s="108" t="s">
        <v>227</v>
      </c>
      <c r="D21" s="108" t="s">
        <v>227</v>
      </c>
    </row>
    <row r="22" spans="1:4" x14ac:dyDescent="0.25">
      <c r="A22" s="10" t="s">
        <v>124</v>
      </c>
      <c r="B22" s="87">
        <v>48</v>
      </c>
      <c r="C22" s="87">
        <v>31</v>
      </c>
      <c r="D22" s="87">
        <v>79</v>
      </c>
    </row>
    <row r="23" spans="1:4" x14ac:dyDescent="0.25">
      <c r="A23" s="10" t="s">
        <v>125</v>
      </c>
      <c r="B23" s="108" t="s">
        <v>227</v>
      </c>
      <c r="C23" s="108" t="s">
        <v>227</v>
      </c>
      <c r="D23" s="108" t="s">
        <v>227</v>
      </c>
    </row>
    <row r="24" spans="1:4" x14ac:dyDescent="0.25">
      <c r="A24" s="10" t="s">
        <v>126</v>
      </c>
      <c r="B24" s="87">
        <v>187</v>
      </c>
      <c r="C24" s="87">
        <v>244</v>
      </c>
      <c r="D24" s="87">
        <v>431</v>
      </c>
    </row>
    <row r="25" spans="1:4" x14ac:dyDescent="0.25">
      <c r="A25" s="10" t="s">
        <v>127</v>
      </c>
      <c r="B25" s="87">
        <v>22</v>
      </c>
      <c r="C25" s="87">
        <v>29</v>
      </c>
      <c r="D25" s="87">
        <v>51</v>
      </c>
    </row>
    <row r="26" spans="1:4" s="17" customFormat="1" x14ac:dyDescent="0.25">
      <c r="A26" s="32" t="s">
        <v>128</v>
      </c>
      <c r="B26" s="104">
        <f>SUM(B5:B25)</f>
        <v>16349</v>
      </c>
      <c r="C26" s="104">
        <f>SUM(C5:C25)</f>
        <v>3931</v>
      </c>
      <c r="D26" s="104">
        <f>SUM(D5:D25)</f>
        <v>20280</v>
      </c>
    </row>
    <row r="27" spans="1:4" x14ac:dyDescent="0.25">
      <c r="A27" t="s">
        <v>93</v>
      </c>
    </row>
  </sheetData>
  <pageMargins left="0.70000000000000007" right="0.70000000000000007" top="0.75" bottom="0.75" header="0.30000000000000004" footer="0.30000000000000004"/>
  <pageSetup paperSize="9" fitToWidth="0" fitToHeight="0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0.59999389629810485"/>
  </sheetPr>
  <dimension ref="A1:G9"/>
  <sheetViews>
    <sheetView workbookViewId="0">
      <selection activeCell="B4" sqref="B4:B5"/>
    </sheetView>
  </sheetViews>
  <sheetFormatPr defaultRowHeight="15" x14ac:dyDescent="0.25"/>
  <cols>
    <col min="1" max="1" width="30.5703125" bestFit="1" customWidth="1"/>
    <col min="2" max="2" width="9.140625" bestFit="1" customWidth="1"/>
    <col min="3" max="3" width="8.7109375" customWidth="1"/>
    <col min="4" max="4" width="9.140625" bestFit="1" customWidth="1"/>
    <col min="5" max="5" width="8.7109375" customWidth="1"/>
  </cols>
  <sheetData>
    <row r="1" spans="1:7" ht="15.75" x14ac:dyDescent="0.25">
      <c r="A1" s="9" t="s">
        <v>24</v>
      </c>
      <c r="B1" s="9"/>
      <c r="C1" s="10"/>
      <c r="D1" s="10"/>
      <c r="G1" s="8" t="s">
        <v>57</v>
      </c>
    </row>
    <row r="2" spans="1:7" x14ac:dyDescent="0.25">
      <c r="A2" s="9"/>
      <c r="B2" s="9"/>
      <c r="C2" s="10"/>
      <c r="D2" s="10"/>
    </row>
    <row r="3" spans="1:7" x14ac:dyDescent="0.25">
      <c r="A3" s="29"/>
      <c r="B3" s="12" t="s">
        <v>60</v>
      </c>
      <c r="C3" s="12" t="s">
        <v>61</v>
      </c>
      <c r="D3" s="12" t="s">
        <v>62</v>
      </c>
    </row>
    <row r="4" spans="1:7" x14ac:dyDescent="0.25">
      <c r="A4" s="10" t="s">
        <v>129</v>
      </c>
      <c r="B4" s="21">
        <v>15671</v>
      </c>
      <c r="C4" s="21">
        <v>3612</v>
      </c>
      <c r="D4" s="21">
        <v>19283</v>
      </c>
    </row>
    <row r="5" spans="1:7" x14ac:dyDescent="0.25">
      <c r="A5" s="10" t="s">
        <v>130</v>
      </c>
      <c r="B5" s="21">
        <v>677</v>
      </c>
      <c r="C5" s="21">
        <v>322</v>
      </c>
      <c r="D5" s="21">
        <v>999</v>
      </c>
    </row>
    <row r="6" spans="1:7" x14ac:dyDescent="0.25">
      <c r="A6" s="10" t="s">
        <v>131</v>
      </c>
      <c r="B6" s="109" t="s">
        <v>227</v>
      </c>
      <c r="C6" s="109" t="s">
        <v>227</v>
      </c>
      <c r="D6" s="109" t="s">
        <v>227</v>
      </c>
    </row>
    <row r="7" spans="1:7" x14ac:dyDescent="0.25">
      <c r="A7" s="16" t="s">
        <v>128</v>
      </c>
      <c r="B7" s="33">
        <f>SUM(B4:B6)</f>
        <v>16348</v>
      </c>
      <c r="C7" s="33">
        <f>SUM(C4:C6)</f>
        <v>3934</v>
      </c>
      <c r="D7" s="33">
        <f>SUM(D4:D6)</f>
        <v>20282</v>
      </c>
    </row>
    <row r="8" spans="1:7" x14ac:dyDescent="0.25">
      <c r="A8" s="34"/>
      <c r="B8" s="34"/>
      <c r="C8" s="34"/>
      <c r="D8" s="34"/>
    </row>
    <row r="9" spans="1:7" x14ac:dyDescent="0.25">
      <c r="A9" s="34" t="s">
        <v>93</v>
      </c>
      <c r="B9" s="34"/>
      <c r="C9" s="34"/>
      <c r="D9" s="34"/>
    </row>
  </sheetData>
  <hyperlinks>
    <hyperlink ref="G1" location="Contents!A1" display="Return to Contents Page"/>
  </hyperlinks>
  <pageMargins left="0.70000000000000007" right="0.70000000000000007" top="0.75" bottom="0.75" header="0.30000000000000004" footer="0.30000000000000004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0.59999389629810485"/>
  </sheetPr>
  <dimension ref="A1:G7"/>
  <sheetViews>
    <sheetView workbookViewId="0">
      <selection activeCell="I9" sqref="I9"/>
    </sheetView>
  </sheetViews>
  <sheetFormatPr defaultRowHeight="15" x14ac:dyDescent="0.25"/>
  <cols>
    <col min="1" max="1" width="30.5703125" bestFit="1" customWidth="1"/>
    <col min="2" max="2" width="9.140625" bestFit="1" customWidth="1"/>
    <col min="3" max="3" width="8.85546875" bestFit="1" customWidth="1"/>
    <col min="4" max="4" width="9.140625" bestFit="1" customWidth="1"/>
    <col min="5" max="5" width="8.7109375" customWidth="1"/>
  </cols>
  <sheetData>
    <row r="1" spans="1:7" ht="15.75" x14ac:dyDescent="0.25">
      <c r="A1" s="9" t="s">
        <v>25</v>
      </c>
      <c r="B1" s="10"/>
      <c r="C1" s="10"/>
      <c r="D1" s="10"/>
      <c r="G1" s="8" t="s">
        <v>57</v>
      </c>
    </row>
    <row r="2" spans="1:7" x14ac:dyDescent="0.25">
      <c r="A2" s="9"/>
      <c r="B2" s="10"/>
      <c r="C2" s="10"/>
      <c r="D2" s="10"/>
    </row>
    <row r="3" spans="1:7" x14ac:dyDescent="0.25">
      <c r="A3" s="35"/>
      <c r="B3" s="36" t="s">
        <v>60</v>
      </c>
      <c r="C3" s="36" t="s">
        <v>61</v>
      </c>
      <c r="D3" s="36" t="s">
        <v>62</v>
      </c>
    </row>
    <row r="4" spans="1:7" x14ac:dyDescent="0.25">
      <c r="A4" s="10" t="s">
        <v>132</v>
      </c>
      <c r="B4" s="21">
        <v>8360</v>
      </c>
      <c r="C4" s="21">
        <v>3145</v>
      </c>
      <c r="D4" s="21">
        <v>11505</v>
      </c>
    </row>
    <row r="5" spans="1:7" x14ac:dyDescent="0.25">
      <c r="A5" s="10" t="s">
        <v>133</v>
      </c>
      <c r="B5" s="21">
        <v>7991</v>
      </c>
      <c r="C5" s="21">
        <v>790</v>
      </c>
      <c r="D5" s="21">
        <v>8781</v>
      </c>
    </row>
    <row r="6" spans="1:7" s="17" customFormat="1" x14ac:dyDescent="0.25">
      <c r="A6" s="32" t="s">
        <v>128</v>
      </c>
      <c r="B6" s="37">
        <v>16351</v>
      </c>
      <c r="C6" s="37">
        <v>3935</v>
      </c>
      <c r="D6" s="37">
        <v>20286</v>
      </c>
    </row>
    <row r="7" spans="1:7" x14ac:dyDescent="0.25">
      <c r="C7" s="38"/>
    </row>
  </sheetData>
  <hyperlinks>
    <hyperlink ref="G1" location="Contents!A1" display="Return to Contents Page"/>
  </hyperlinks>
  <pageMargins left="0.70000000000000007" right="0.70000000000000007" top="0.75" bottom="0.75" header="0.30000000000000004" footer="0.30000000000000004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0.59999389629810485"/>
  </sheetPr>
  <dimension ref="A1:I8"/>
  <sheetViews>
    <sheetView workbookViewId="0">
      <selection activeCell="I13" sqref="I13"/>
    </sheetView>
  </sheetViews>
  <sheetFormatPr defaultRowHeight="15" x14ac:dyDescent="0.25"/>
  <cols>
    <col min="1" max="1" width="22.85546875" customWidth="1"/>
    <col min="2" max="2" width="9.140625" bestFit="1" customWidth="1"/>
    <col min="3" max="3" width="11.5703125" bestFit="1" customWidth="1"/>
    <col min="4" max="4" width="19.42578125" bestFit="1" customWidth="1"/>
    <col min="5" max="5" width="10.7109375" bestFit="1" customWidth="1"/>
    <col min="6" max="6" width="16.5703125" bestFit="1" customWidth="1"/>
    <col min="7" max="7" width="20" bestFit="1" customWidth="1"/>
    <col min="8" max="8" width="21.85546875" bestFit="1" customWidth="1"/>
    <col min="9" max="9" width="13.140625" bestFit="1" customWidth="1"/>
    <col min="10" max="10" width="12.140625" bestFit="1" customWidth="1"/>
    <col min="11" max="11" width="19.42578125" bestFit="1" customWidth="1"/>
    <col min="12" max="12" width="11.85546875" bestFit="1" customWidth="1"/>
    <col min="13" max="13" width="8.7109375" customWidth="1"/>
  </cols>
  <sheetData>
    <row r="1" spans="1:9" ht="15.75" x14ac:dyDescent="0.25">
      <c r="A1" s="9" t="s">
        <v>134</v>
      </c>
      <c r="G1" s="8" t="s">
        <v>57</v>
      </c>
    </row>
    <row r="3" spans="1:9" x14ac:dyDescent="0.25">
      <c r="F3" s="81"/>
    </row>
    <row r="4" spans="1:9" x14ac:dyDescent="0.25">
      <c r="A4" s="12"/>
      <c r="B4" s="12" t="s">
        <v>135</v>
      </c>
      <c r="C4" s="12" t="s">
        <v>136</v>
      </c>
      <c r="D4" s="12" t="s">
        <v>137</v>
      </c>
      <c r="E4" s="12" t="s">
        <v>138</v>
      </c>
      <c r="F4" s="12" t="s">
        <v>212</v>
      </c>
      <c r="G4" s="12" t="s">
        <v>213</v>
      </c>
      <c r="H4" s="12" t="s">
        <v>141</v>
      </c>
      <c r="I4" s="12" t="s">
        <v>142</v>
      </c>
    </row>
    <row r="5" spans="1:9" x14ac:dyDescent="0.25">
      <c r="A5" s="10" t="s">
        <v>61</v>
      </c>
      <c r="B5" s="21">
        <v>28025</v>
      </c>
      <c r="C5" s="21">
        <v>4792</v>
      </c>
      <c r="D5" s="21">
        <v>2957</v>
      </c>
      <c r="E5" s="21">
        <v>739</v>
      </c>
      <c r="F5" s="13">
        <f>B5/$B$8</f>
        <v>0.34936049265750829</v>
      </c>
      <c r="G5" s="13">
        <f>C5/$C$8</f>
        <v>0.22888803974016048</v>
      </c>
      <c r="H5" s="13">
        <f>D5/$D$8</f>
        <v>0.2265206067105868</v>
      </c>
      <c r="I5" s="13">
        <f>E5/$E$8</f>
        <v>0.18188530642382475</v>
      </c>
    </row>
    <row r="6" spans="1:9" x14ac:dyDescent="0.25">
      <c r="A6" s="10" t="s">
        <v>60</v>
      </c>
      <c r="B6" s="21">
        <v>51998</v>
      </c>
      <c r="C6" s="21">
        <v>16070</v>
      </c>
      <c r="D6" s="21">
        <v>10048</v>
      </c>
      <c r="E6" s="21">
        <v>3313</v>
      </c>
      <c r="F6" s="13">
        <f t="shared" ref="F6:F7" si="0">B6/$B$8</f>
        <v>0.64820863147921914</v>
      </c>
      <c r="G6" s="13">
        <f t="shared" ref="G6:G7" si="1">C6/$C$8</f>
        <v>0.76757737867787545</v>
      </c>
      <c r="H6" s="13">
        <f t="shared" ref="H6:H7" si="2">D6/$D$8</f>
        <v>0.76972575455798986</v>
      </c>
      <c r="I6" s="13">
        <f t="shared" ref="I6:I7" si="3">E6/$E$8</f>
        <v>0.81540733448190994</v>
      </c>
    </row>
    <row r="7" spans="1:9" x14ac:dyDescent="0.25">
      <c r="A7" s="10" t="s">
        <v>143</v>
      </c>
      <c r="B7" s="21">
        <v>195</v>
      </c>
      <c r="C7" s="21">
        <v>74</v>
      </c>
      <c r="D7" s="21">
        <v>49</v>
      </c>
      <c r="E7" s="28">
        <v>11</v>
      </c>
      <c r="F7" s="13">
        <f t="shared" si="0"/>
        <v>2.4308758632725822E-3</v>
      </c>
      <c r="G7" s="13">
        <f t="shared" si="1"/>
        <v>3.5345815819640808E-3</v>
      </c>
      <c r="H7" s="13">
        <f t="shared" si="2"/>
        <v>3.7536387314233187E-3</v>
      </c>
      <c r="I7" s="13">
        <f t="shared" si="3"/>
        <v>2.7073590942653211E-3</v>
      </c>
    </row>
    <row r="8" spans="1:9" x14ac:dyDescent="0.25">
      <c r="A8" s="40"/>
      <c r="B8" s="41">
        <v>80218</v>
      </c>
      <c r="C8" s="41">
        <v>20936</v>
      </c>
      <c r="D8" s="41">
        <v>13054</v>
      </c>
      <c r="E8" s="41">
        <v>4063</v>
      </c>
      <c r="F8" s="42">
        <v>1</v>
      </c>
      <c r="G8" s="42">
        <v>1</v>
      </c>
      <c r="H8" s="42">
        <v>1</v>
      </c>
      <c r="I8" s="42">
        <v>1</v>
      </c>
    </row>
  </sheetData>
  <hyperlinks>
    <hyperlink ref="G1" location="Contents!A1" display="Return to Contents Page"/>
  </hyperlinks>
  <pageMargins left="0.70000000000000007" right="0.70000000000000007" top="0.75" bottom="0.75" header="0.30000000000000004" footer="0.30000000000000004"/>
  <pageSetup paperSize="9" fitToWidth="0" fitToHeight="0" orientation="portrait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0.59999389629810485"/>
  </sheetPr>
  <dimension ref="A1:I17"/>
  <sheetViews>
    <sheetView workbookViewId="0">
      <selection activeCell="H20" sqref="H20"/>
    </sheetView>
  </sheetViews>
  <sheetFormatPr defaultColWidth="8.7109375" defaultRowHeight="15" x14ac:dyDescent="0.25"/>
  <cols>
    <col min="1" max="1" width="12.85546875" style="4" customWidth="1"/>
    <col min="2" max="2" width="9.140625" style="4" bestFit="1" customWidth="1"/>
    <col min="3" max="3" width="11.5703125" style="4" bestFit="1" customWidth="1"/>
    <col min="4" max="4" width="19.42578125" style="4" bestFit="1" customWidth="1"/>
    <col min="5" max="5" width="10.7109375" style="4" bestFit="1" customWidth="1"/>
    <col min="6" max="9" width="12.5703125" style="4" customWidth="1"/>
    <col min="10" max="16384" width="8.7109375" style="4"/>
  </cols>
  <sheetData>
    <row r="1" spans="1:9" ht="15.75" x14ac:dyDescent="0.25">
      <c r="A1" s="9" t="s">
        <v>28</v>
      </c>
      <c r="G1" s="5" t="s">
        <v>57</v>
      </c>
    </row>
    <row r="4" spans="1:9" s="79" customFormat="1" x14ac:dyDescent="0.25">
      <c r="A4" s="12"/>
      <c r="B4" s="12" t="s">
        <v>135</v>
      </c>
      <c r="C4" s="12" t="s">
        <v>136</v>
      </c>
      <c r="D4" s="12" t="s">
        <v>137</v>
      </c>
      <c r="E4" s="12" t="s">
        <v>138</v>
      </c>
      <c r="F4" s="12" t="s">
        <v>212</v>
      </c>
      <c r="G4" s="12" t="s">
        <v>213</v>
      </c>
      <c r="H4" s="12" t="s">
        <v>141</v>
      </c>
      <c r="I4" s="12" t="s">
        <v>142</v>
      </c>
    </row>
    <row r="5" spans="1:9" x14ac:dyDescent="0.25">
      <c r="A5" s="4" t="s">
        <v>144</v>
      </c>
      <c r="B5" s="88">
        <v>1111</v>
      </c>
      <c r="C5" s="89">
        <v>424</v>
      </c>
      <c r="D5" s="89">
        <v>258</v>
      </c>
      <c r="E5" s="89">
        <v>59</v>
      </c>
      <c r="F5" s="43">
        <f>B5/$B$17</f>
        <v>1.3849759405619687E-2</v>
      </c>
      <c r="G5" s="43">
        <f>C5/$C$17</f>
        <v>2.0252197172334733E-2</v>
      </c>
      <c r="H5" s="43">
        <f>D5/$D$17</f>
        <v>1.9764056994024819E-2</v>
      </c>
      <c r="I5" s="43">
        <f>E5/$E$17</f>
        <v>1.4521289687423087E-2</v>
      </c>
    </row>
    <row r="6" spans="1:9" x14ac:dyDescent="0.25">
      <c r="A6" s="4" t="s">
        <v>145</v>
      </c>
      <c r="B6" s="88">
        <v>8008</v>
      </c>
      <c r="C6" s="89">
        <v>2251</v>
      </c>
      <c r="D6" s="89">
        <v>1444</v>
      </c>
      <c r="E6" s="89">
        <v>479</v>
      </c>
      <c r="F6" s="43">
        <f t="shared" ref="F6:F17" si="0">B6/$B$17</f>
        <v>9.9827968785060714E-2</v>
      </c>
      <c r="G6" s="43">
        <f t="shared" ref="G6:G17" si="1">C6/$C$17</f>
        <v>0.10751815055406955</v>
      </c>
      <c r="H6" s="43">
        <f t="shared" ref="H6:H17" si="2">D6/$D$17</f>
        <v>0.1106174352688831</v>
      </c>
      <c r="I6" s="43">
        <f t="shared" ref="I6:I17" si="3">E6/$E$17</f>
        <v>0.11789318237755353</v>
      </c>
    </row>
    <row r="7" spans="1:9" x14ac:dyDescent="0.25">
      <c r="A7" s="4" t="s">
        <v>146</v>
      </c>
      <c r="B7" s="88">
        <v>24788</v>
      </c>
      <c r="C7" s="89">
        <v>3482</v>
      </c>
      <c r="D7" s="89">
        <v>2014</v>
      </c>
      <c r="E7" s="89">
        <v>622</v>
      </c>
      <c r="F7" s="43">
        <f t="shared" si="0"/>
        <v>0.30900795332718345</v>
      </c>
      <c r="G7" s="43">
        <f t="shared" si="1"/>
        <v>0.16631639281620175</v>
      </c>
      <c r="H7" s="43">
        <f t="shared" si="2"/>
        <v>0.15428221234870537</v>
      </c>
      <c r="I7" s="43">
        <f t="shared" si="3"/>
        <v>0.1530888506030027</v>
      </c>
    </row>
    <row r="8" spans="1:9" x14ac:dyDescent="0.25">
      <c r="A8" s="4" t="s">
        <v>147</v>
      </c>
      <c r="B8" s="88">
        <v>16724</v>
      </c>
      <c r="C8" s="89">
        <v>3217</v>
      </c>
      <c r="D8" s="89">
        <v>1922</v>
      </c>
      <c r="E8" s="89">
        <v>636</v>
      </c>
      <c r="F8" s="43">
        <f t="shared" si="0"/>
        <v>0.20848188685831109</v>
      </c>
      <c r="G8" s="43">
        <f t="shared" si="1"/>
        <v>0.15365876958349256</v>
      </c>
      <c r="H8" s="43">
        <f t="shared" si="2"/>
        <v>0.14723456411827793</v>
      </c>
      <c r="I8" s="43">
        <f t="shared" si="3"/>
        <v>0.1565345803593404</v>
      </c>
    </row>
    <row r="9" spans="1:9" x14ac:dyDescent="0.25">
      <c r="A9" s="4" t="s">
        <v>148</v>
      </c>
      <c r="B9" s="88">
        <v>10661</v>
      </c>
      <c r="C9" s="89">
        <v>2871</v>
      </c>
      <c r="D9" s="89">
        <v>1765</v>
      </c>
      <c r="E9" s="89">
        <v>564</v>
      </c>
      <c r="F9" s="43">
        <f t="shared" si="0"/>
        <v>0.1329003465556359</v>
      </c>
      <c r="G9" s="43">
        <f t="shared" si="1"/>
        <v>0.13713221245701185</v>
      </c>
      <c r="H9" s="43">
        <f t="shared" si="2"/>
        <v>0.13520759920330933</v>
      </c>
      <c r="I9" s="43">
        <f t="shared" si="3"/>
        <v>0.13881368446960374</v>
      </c>
    </row>
    <row r="10" spans="1:9" x14ac:dyDescent="0.25">
      <c r="A10" s="4" t="s">
        <v>149</v>
      </c>
      <c r="B10" s="88">
        <v>6447</v>
      </c>
      <c r="C10" s="89">
        <v>2388</v>
      </c>
      <c r="D10" s="89">
        <v>1520</v>
      </c>
      <c r="E10" s="89">
        <v>450</v>
      </c>
      <c r="F10" s="43">
        <f t="shared" si="0"/>
        <v>8.0368495848811991E-2</v>
      </c>
      <c r="G10" s="43">
        <f t="shared" si="1"/>
        <v>0.11406190294230034</v>
      </c>
      <c r="H10" s="43">
        <f t="shared" si="2"/>
        <v>0.11643940554619274</v>
      </c>
      <c r="I10" s="43">
        <f t="shared" si="3"/>
        <v>0.11075559931085405</v>
      </c>
    </row>
    <row r="11" spans="1:9" x14ac:dyDescent="0.25">
      <c r="A11" s="4" t="s">
        <v>150</v>
      </c>
      <c r="B11" s="88">
        <v>4557</v>
      </c>
      <c r="C11" s="89">
        <v>2008</v>
      </c>
      <c r="D11" s="89">
        <v>1312</v>
      </c>
      <c r="E11" s="89">
        <v>393</v>
      </c>
      <c r="F11" s="43">
        <f t="shared" si="0"/>
        <v>5.6807699020170035E-2</v>
      </c>
      <c r="G11" s="43">
        <f t="shared" si="1"/>
        <v>9.5911348872755056E-2</v>
      </c>
      <c r="H11" s="43">
        <f t="shared" si="2"/>
        <v>0.1005055921556611</v>
      </c>
      <c r="I11" s="43">
        <f t="shared" si="3"/>
        <v>9.6726556731479202E-2</v>
      </c>
    </row>
    <row r="12" spans="1:9" x14ac:dyDescent="0.25">
      <c r="A12" s="4" t="s">
        <v>151</v>
      </c>
      <c r="B12" s="88">
        <v>3961</v>
      </c>
      <c r="C12" s="89">
        <v>2074</v>
      </c>
      <c r="D12" s="89">
        <v>1348</v>
      </c>
      <c r="E12" s="89">
        <v>444</v>
      </c>
      <c r="F12" s="43">
        <f t="shared" si="0"/>
        <v>4.9377945099603582E-2</v>
      </c>
      <c r="G12" s="43">
        <f t="shared" si="1"/>
        <v>9.9063813526939243E-2</v>
      </c>
      <c r="H12" s="43">
        <f t="shared" si="2"/>
        <v>0.10326336755017619</v>
      </c>
      <c r="I12" s="43">
        <f t="shared" si="3"/>
        <v>0.10927885798670933</v>
      </c>
    </row>
    <row r="13" spans="1:9" x14ac:dyDescent="0.25">
      <c r="A13" s="4" t="s">
        <v>152</v>
      </c>
      <c r="B13" s="88">
        <v>2541</v>
      </c>
      <c r="C13" s="89">
        <v>1488</v>
      </c>
      <c r="D13" s="89">
        <v>987</v>
      </c>
      <c r="E13" s="89">
        <v>298</v>
      </c>
      <c r="F13" s="43">
        <f t="shared" si="0"/>
        <v>3.1676182402951954E-2</v>
      </c>
      <c r="G13" s="43">
        <f t="shared" si="1"/>
        <v>7.1073748567061515E-2</v>
      </c>
      <c r="H13" s="43">
        <f t="shared" si="2"/>
        <v>7.560900873295541E-2</v>
      </c>
      <c r="I13" s="43">
        <f t="shared" si="3"/>
        <v>7.3344819099187789E-2</v>
      </c>
    </row>
    <row r="14" spans="1:9" x14ac:dyDescent="0.25">
      <c r="A14" s="4" t="s">
        <v>153</v>
      </c>
      <c r="B14" s="88">
        <v>1197</v>
      </c>
      <c r="C14" s="89">
        <v>631</v>
      </c>
      <c r="D14" s="89">
        <v>411</v>
      </c>
      <c r="E14" s="89">
        <v>104</v>
      </c>
      <c r="F14" s="43">
        <f t="shared" si="0"/>
        <v>1.4921837991473235E-2</v>
      </c>
      <c r="G14" s="43">
        <f t="shared" si="1"/>
        <v>3.0139472678639662E-2</v>
      </c>
      <c r="H14" s="43">
        <f t="shared" si="2"/>
        <v>3.1484602420713957E-2</v>
      </c>
      <c r="I14" s="43">
        <f t="shared" si="3"/>
        <v>2.5596849618508492E-2</v>
      </c>
    </row>
    <row r="15" spans="1:9" x14ac:dyDescent="0.25">
      <c r="A15" s="4" t="s">
        <v>154</v>
      </c>
      <c r="B15" s="88">
        <v>220</v>
      </c>
      <c r="C15" s="89">
        <v>99</v>
      </c>
      <c r="D15" s="89">
        <v>70</v>
      </c>
      <c r="E15" s="89">
        <v>14</v>
      </c>
      <c r="F15" s="43">
        <f t="shared" si="0"/>
        <v>2.7425266149741952E-3</v>
      </c>
      <c r="G15" s="43">
        <f t="shared" si="1"/>
        <v>4.7286969812762704E-3</v>
      </c>
      <c r="H15" s="43">
        <f t="shared" si="2"/>
        <v>5.3623410448904547E-3</v>
      </c>
      <c r="I15" s="43">
        <f t="shared" si="3"/>
        <v>3.4457297563376815E-3</v>
      </c>
    </row>
    <row r="16" spans="1:9" x14ac:dyDescent="0.25">
      <c r="A16" s="4" t="s">
        <v>155</v>
      </c>
      <c r="B16" s="88">
        <v>3</v>
      </c>
      <c r="C16" s="89">
        <v>3</v>
      </c>
      <c r="D16" s="89">
        <v>3</v>
      </c>
      <c r="E16" s="89">
        <v>0</v>
      </c>
      <c r="F16" s="43">
        <f t="shared" si="0"/>
        <v>3.7398090204193571E-5</v>
      </c>
      <c r="G16" s="43">
        <f t="shared" si="1"/>
        <v>1.4329384791746274E-4</v>
      </c>
      <c r="H16" s="43">
        <f t="shared" si="2"/>
        <v>2.2981461620959093E-4</v>
      </c>
      <c r="I16" s="43">
        <f t="shared" si="3"/>
        <v>0</v>
      </c>
    </row>
    <row r="17" spans="1:9" x14ac:dyDescent="0.25">
      <c r="A17" s="40" t="s">
        <v>128</v>
      </c>
      <c r="B17" s="90">
        <v>80218</v>
      </c>
      <c r="C17" s="91">
        <v>20936</v>
      </c>
      <c r="D17" s="91">
        <v>13054</v>
      </c>
      <c r="E17" s="91">
        <v>4063</v>
      </c>
      <c r="F17" s="42">
        <f t="shared" si="0"/>
        <v>1</v>
      </c>
      <c r="G17" s="42">
        <f t="shared" si="1"/>
        <v>1</v>
      </c>
      <c r="H17" s="42">
        <f t="shared" si="2"/>
        <v>1</v>
      </c>
      <c r="I17" s="42">
        <f t="shared" si="3"/>
        <v>1</v>
      </c>
    </row>
  </sheetData>
  <hyperlinks>
    <hyperlink ref="G1" location="Contents!A1" display="Return to Contents Page"/>
  </hyperlinks>
  <pageMargins left="0.70000000000000007" right="0.70000000000000007" top="0.75" bottom="0.75" header="0.30000000000000004" footer="0.30000000000000004"/>
  <pageSetup paperSize="0" fitToWidth="0" fitToHeight="0" orientation="portrait" horizontalDpi="0" verticalDpi="0" copies="0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0.59999389629810485"/>
  </sheetPr>
  <dimension ref="A1:I11"/>
  <sheetViews>
    <sheetView workbookViewId="0">
      <selection activeCell="I14" sqref="I14"/>
    </sheetView>
  </sheetViews>
  <sheetFormatPr defaultColWidth="8.7109375" defaultRowHeight="15" x14ac:dyDescent="0.25"/>
  <cols>
    <col min="1" max="1" width="32.7109375" style="4" customWidth="1"/>
    <col min="2" max="9" width="9.7109375" style="4" customWidth="1"/>
    <col min="10" max="10" width="19.42578125" style="4" bestFit="1" customWidth="1"/>
    <col min="11" max="11" width="11.85546875" style="4" bestFit="1" customWidth="1"/>
    <col min="12" max="12" width="8.7109375" style="4" customWidth="1"/>
    <col min="13" max="16384" width="8.7109375" style="4"/>
  </cols>
  <sheetData>
    <row r="1" spans="1:9" x14ac:dyDescent="0.25">
      <c r="A1" s="120" t="s">
        <v>156</v>
      </c>
      <c r="B1" s="121"/>
      <c r="C1" s="121"/>
      <c r="D1" s="121"/>
      <c r="E1" s="121"/>
      <c r="F1" s="121"/>
      <c r="G1" s="121"/>
      <c r="H1" s="121"/>
      <c r="I1" s="121"/>
    </row>
    <row r="2" spans="1:9" ht="15.75" thickBot="1" x14ac:dyDescent="0.3">
      <c r="A2" s="121"/>
      <c r="B2" s="121"/>
      <c r="C2" s="121"/>
      <c r="D2" s="121"/>
      <c r="E2" s="121"/>
      <c r="F2" s="121"/>
      <c r="G2" s="121"/>
      <c r="H2" s="121"/>
      <c r="I2" s="121"/>
    </row>
    <row r="3" spans="1:9" ht="15.75" thickBot="1" x14ac:dyDescent="0.3">
      <c r="A3" s="122"/>
      <c r="B3" s="122" t="s">
        <v>135</v>
      </c>
      <c r="C3" s="122" t="s">
        <v>136</v>
      </c>
      <c r="D3" s="122" t="s">
        <v>137</v>
      </c>
      <c r="E3" s="122" t="s">
        <v>138</v>
      </c>
      <c r="F3" s="122" t="s">
        <v>139</v>
      </c>
      <c r="G3" s="122" t="s">
        <v>140</v>
      </c>
      <c r="H3" s="122" t="s">
        <v>141</v>
      </c>
      <c r="I3" s="122" t="s">
        <v>142</v>
      </c>
    </row>
    <row r="4" spans="1:9" ht="15" customHeight="1" x14ac:dyDescent="0.25">
      <c r="A4" s="123" t="s">
        <v>215</v>
      </c>
      <c r="B4" s="124">
        <v>747</v>
      </c>
      <c r="C4" s="124">
        <v>342</v>
      </c>
      <c r="D4" s="124">
        <v>201</v>
      </c>
      <c r="E4" s="124">
        <v>56</v>
      </c>
      <c r="F4" s="125">
        <v>9.2999999999999992E-3</v>
      </c>
      <c r="G4" s="125">
        <v>1.6299999999999999E-2</v>
      </c>
      <c r="H4" s="125">
        <v>1.54E-2</v>
      </c>
      <c r="I4" s="125">
        <v>1.38E-2</v>
      </c>
    </row>
    <row r="5" spans="1:9" ht="15" customHeight="1" x14ac:dyDescent="0.25">
      <c r="A5" s="123" t="s">
        <v>104</v>
      </c>
      <c r="B5" s="124">
        <v>76298</v>
      </c>
      <c r="C5" s="124">
        <v>18825</v>
      </c>
      <c r="D5" s="124">
        <v>11648</v>
      </c>
      <c r="E5" s="124">
        <v>3656</v>
      </c>
      <c r="F5" s="125">
        <v>0.95109999999999995</v>
      </c>
      <c r="G5" s="125">
        <v>0.8992</v>
      </c>
      <c r="H5" s="125">
        <v>0.89229999999999998</v>
      </c>
      <c r="I5" s="125">
        <v>0.89980000000000004</v>
      </c>
    </row>
    <row r="6" spans="1:9" ht="15" customHeight="1" x14ac:dyDescent="0.25">
      <c r="A6" s="123" t="s">
        <v>105</v>
      </c>
      <c r="B6" s="124">
        <v>2780</v>
      </c>
      <c r="C6" s="124">
        <v>1409</v>
      </c>
      <c r="D6" s="124">
        <v>846</v>
      </c>
      <c r="E6" s="124">
        <v>211</v>
      </c>
      <c r="F6" s="125">
        <v>3.4700000000000002E-2</v>
      </c>
      <c r="G6" s="125">
        <v>6.7299999999999999E-2</v>
      </c>
      <c r="H6" s="125">
        <v>6.4799999999999996E-2</v>
      </c>
      <c r="I6" s="125">
        <v>5.1900000000000002E-2</v>
      </c>
    </row>
    <row r="7" spans="1:9" ht="15" customHeight="1" x14ac:dyDescent="0.25">
      <c r="A7" s="123" t="s">
        <v>155</v>
      </c>
      <c r="B7" s="124">
        <v>393</v>
      </c>
      <c r="C7" s="124">
        <v>360</v>
      </c>
      <c r="D7" s="124">
        <v>359</v>
      </c>
      <c r="E7" s="124">
        <v>140</v>
      </c>
      <c r="F7" s="125">
        <v>4.8999999999999998E-3</v>
      </c>
      <c r="G7" s="125">
        <v>1.72E-2</v>
      </c>
      <c r="H7" s="125">
        <v>2.75E-2</v>
      </c>
      <c r="I7" s="125">
        <v>3.4500000000000003E-2</v>
      </c>
    </row>
    <row r="8" spans="1:9" ht="15" customHeight="1" thickBot="1" x14ac:dyDescent="0.3">
      <c r="A8" s="126" t="s">
        <v>128</v>
      </c>
      <c r="B8" s="127">
        <v>80218</v>
      </c>
      <c r="C8" s="127">
        <v>20936</v>
      </c>
      <c r="D8" s="127">
        <v>13054</v>
      </c>
      <c r="E8" s="127">
        <v>4063</v>
      </c>
      <c r="F8" s="128">
        <v>1</v>
      </c>
      <c r="G8" s="128">
        <v>1</v>
      </c>
      <c r="H8" s="128">
        <v>1</v>
      </c>
      <c r="I8" s="128">
        <v>1</v>
      </c>
    </row>
    <row r="9" spans="1:9" ht="15" customHeight="1" x14ac:dyDescent="0.25">
      <c r="A9" s="115" t="s">
        <v>228</v>
      </c>
      <c r="F9" s="43"/>
      <c r="G9" s="43"/>
      <c r="H9" s="43"/>
      <c r="I9" s="43"/>
    </row>
    <row r="10" spans="1:9" ht="15" customHeight="1" x14ac:dyDescent="0.25"/>
    <row r="11" spans="1:9" ht="15" customHeight="1" x14ac:dyDescent="0.25"/>
  </sheetData>
  <pageMargins left="0.70000000000000007" right="0.70000000000000007" top="0.75" bottom="0.75" header="0.30000000000000004" footer="0.30000000000000004"/>
  <pageSetup paperSize="9" fitToWidth="0" fitToHeight="0" orientation="portrait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0.59999389629810485"/>
  </sheetPr>
  <dimension ref="A1:I13"/>
  <sheetViews>
    <sheetView workbookViewId="0">
      <selection activeCell="F17" sqref="F17"/>
    </sheetView>
  </sheetViews>
  <sheetFormatPr defaultColWidth="8.7109375" defaultRowHeight="15" x14ac:dyDescent="0.25"/>
  <cols>
    <col min="1" max="1" width="22.85546875" style="4" customWidth="1"/>
    <col min="2" max="2" width="10.140625" style="4" bestFit="1" customWidth="1"/>
    <col min="3" max="3" width="11.5703125" style="4" bestFit="1" customWidth="1"/>
    <col min="4" max="4" width="19.42578125" style="4" bestFit="1" customWidth="1"/>
    <col min="5" max="5" width="10.7109375" style="4" bestFit="1" customWidth="1"/>
    <col min="6" max="6" width="16.5703125" style="4" bestFit="1" customWidth="1"/>
    <col min="7" max="7" width="20" style="4" bestFit="1" customWidth="1"/>
    <col min="8" max="8" width="21.85546875" style="4" bestFit="1" customWidth="1"/>
    <col min="9" max="9" width="13.140625" style="4" bestFit="1" customWidth="1"/>
    <col min="10" max="10" width="7.5703125" style="4" bestFit="1" customWidth="1"/>
    <col min="11" max="11" width="10.140625" style="4" bestFit="1" customWidth="1"/>
    <col min="12" max="16384" width="8.7109375" style="4"/>
  </cols>
  <sheetData>
    <row r="1" spans="1:9" ht="15.75" x14ac:dyDescent="0.25">
      <c r="A1" s="9" t="s">
        <v>30</v>
      </c>
      <c r="G1" s="5" t="s">
        <v>57</v>
      </c>
    </row>
    <row r="4" spans="1:9" x14ac:dyDescent="0.25">
      <c r="A4" s="12"/>
      <c r="B4" s="12" t="s">
        <v>135</v>
      </c>
      <c r="C4" s="12" t="s">
        <v>136</v>
      </c>
      <c r="D4" s="12" t="s">
        <v>137</v>
      </c>
      <c r="E4" s="12" t="s">
        <v>138</v>
      </c>
      <c r="F4" s="12" t="s">
        <v>212</v>
      </c>
      <c r="G4" s="12" t="s">
        <v>213</v>
      </c>
      <c r="H4" s="12" t="s">
        <v>141</v>
      </c>
      <c r="I4" s="12" t="s">
        <v>142</v>
      </c>
    </row>
    <row r="5" spans="1:9" x14ac:dyDescent="0.25">
      <c r="A5" s="10" t="s">
        <v>78</v>
      </c>
      <c r="B5" s="114">
        <v>31050</v>
      </c>
      <c r="C5" s="114">
        <v>17097</v>
      </c>
      <c r="D5" s="114">
        <v>10823</v>
      </c>
      <c r="E5" s="114">
        <v>3590</v>
      </c>
      <c r="F5" s="13">
        <f t="shared" ref="F5:F11" si="0">B5/$B$12</f>
        <v>0.38707023361340348</v>
      </c>
      <c r="G5" s="13">
        <f>C5/$C$12</f>
        <v>0.81663163928162019</v>
      </c>
      <c r="H5" s="13">
        <f>D5/$D$12</f>
        <v>0.82909453041213421</v>
      </c>
      <c r="I5" s="13">
        <f>E5/$E$12</f>
        <v>0.88358355894659124</v>
      </c>
    </row>
    <row r="6" spans="1:9" x14ac:dyDescent="0.25">
      <c r="A6" s="10" t="s">
        <v>81</v>
      </c>
      <c r="B6" s="114">
        <v>2903</v>
      </c>
      <c r="C6" s="114">
        <v>315</v>
      </c>
      <c r="D6" s="114">
        <v>178</v>
      </c>
      <c r="E6" s="114">
        <v>42</v>
      </c>
      <c r="F6" s="13">
        <f t="shared" si="0"/>
        <v>3.6188885287591316E-2</v>
      </c>
      <c r="G6" s="13">
        <f>C6/$C$12</f>
        <v>1.5045854031333588E-2</v>
      </c>
      <c r="H6" s="13">
        <f t="shared" ref="H6:H11" si="1">D6/$D$12</f>
        <v>1.3635667228435729E-2</v>
      </c>
      <c r="I6" s="13">
        <f t="shared" ref="I6:I11" si="2">E6/$E$12</f>
        <v>1.0337189269013045E-2</v>
      </c>
    </row>
    <row r="7" spans="1:9" x14ac:dyDescent="0.25">
      <c r="A7" s="10" t="s">
        <v>80</v>
      </c>
      <c r="B7" s="114">
        <v>16191</v>
      </c>
      <c r="C7" s="114">
        <v>1433</v>
      </c>
      <c r="D7" s="114">
        <v>851</v>
      </c>
      <c r="E7" s="114">
        <v>168</v>
      </c>
      <c r="F7" s="13">
        <f t="shared" si="0"/>
        <v>0.2018374928320327</v>
      </c>
      <c r="G7" s="13">
        <f>C7/$C$12</f>
        <v>6.84466946885747E-2</v>
      </c>
      <c r="H7" s="13">
        <f t="shared" si="1"/>
        <v>6.5190746131453967E-2</v>
      </c>
      <c r="I7" s="13">
        <f t="shared" si="2"/>
        <v>4.1348757076052178E-2</v>
      </c>
    </row>
    <row r="8" spans="1:9" x14ac:dyDescent="0.25">
      <c r="A8" s="10" t="s">
        <v>79</v>
      </c>
      <c r="B8" s="114">
        <v>24332</v>
      </c>
      <c r="C8" s="114">
        <v>1240</v>
      </c>
      <c r="D8" s="114">
        <v>558</v>
      </c>
      <c r="E8" s="114">
        <v>61</v>
      </c>
      <c r="F8" s="13">
        <f t="shared" si="0"/>
        <v>0.30332344361614599</v>
      </c>
      <c r="G8" s="13">
        <f>C8/$C$12</f>
        <v>5.9228123805884603E-2</v>
      </c>
      <c r="H8" s="13">
        <f t="shared" si="1"/>
        <v>4.2745518614983914E-2</v>
      </c>
      <c r="I8" s="13">
        <f t="shared" si="2"/>
        <v>1.5013536795471327E-2</v>
      </c>
    </row>
    <row r="9" spans="1:9" x14ac:dyDescent="0.25">
      <c r="A9" s="10" t="s">
        <v>82</v>
      </c>
      <c r="B9" s="114">
        <v>126</v>
      </c>
      <c r="C9" s="114">
        <v>49</v>
      </c>
      <c r="D9" s="114">
        <v>27</v>
      </c>
      <c r="E9" s="102">
        <v>7</v>
      </c>
      <c r="F9" s="13">
        <f t="shared" si="0"/>
        <v>1.5707197885761301E-3</v>
      </c>
      <c r="G9" s="13">
        <f t="shared" ref="G9:G11" si="3">C9/$C$12</f>
        <v>2.3404661826518917E-3</v>
      </c>
      <c r="H9" s="13">
        <f t="shared" si="1"/>
        <v>2.0683315458863184E-3</v>
      </c>
      <c r="I9" s="13">
        <f t="shared" si="2"/>
        <v>1.7228648781688408E-3</v>
      </c>
    </row>
    <row r="10" spans="1:9" x14ac:dyDescent="0.25">
      <c r="A10" s="10" t="s">
        <v>157</v>
      </c>
      <c r="B10" s="114">
        <v>4300</v>
      </c>
      <c r="C10" s="114">
        <v>241</v>
      </c>
      <c r="D10" s="114">
        <v>136</v>
      </c>
      <c r="E10" s="114">
        <v>26</v>
      </c>
      <c r="F10" s="13">
        <f t="shared" si="0"/>
        <v>5.3603929292677453E-2</v>
      </c>
      <c r="G10" s="13">
        <f t="shared" si="3"/>
        <v>1.1511272449369506E-2</v>
      </c>
      <c r="H10" s="13">
        <f t="shared" si="1"/>
        <v>1.0418262601501456E-2</v>
      </c>
      <c r="I10" s="13">
        <f t="shared" si="2"/>
        <v>6.3992124046271231E-3</v>
      </c>
    </row>
    <row r="11" spans="1:9" x14ac:dyDescent="0.25">
      <c r="A11" s="10" t="s">
        <v>155</v>
      </c>
      <c r="B11" s="21">
        <v>1316</v>
      </c>
      <c r="C11" s="21">
        <v>561</v>
      </c>
      <c r="D11" s="21">
        <v>481</v>
      </c>
      <c r="E11" s="21">
        <v>169</v>
      </c>
      <c r="F11" s="13">
        <f t="shared" si="0"/>
        <v>1.6405295569572913E-2</v>
      </c>
      <c r="G11" s="13">
        <f t="shared" si="3"/>
        <v>2.6795949560565534E-2</v>
      </c>
      <c r="H11" s="13">
        <f t="shared" si="1"/>
        <v>3.6846943465604409E-2</v>
      </c>
      <c r="I11" s="13">
        <f t="shared" si="2"/>
        <v>4.1594880630076297E-2</v>
      </c>
    </row>
    <row r="12" spans="1:9" x14ac:dyDescent="0.25">
      <c r="A12" s="40" t="s">
        <v>128</v>
      </c>
      <c r="B12" s="41">
        <f>SUM(B5:B11)</f>
        <v>80218</v>
      </c>
      <c r="C12" s="41">
        <f>SUM(C5:C11)</f>
        <v>20936</v>
      </c>
      <c r="D12" s="41">
        <f>SUM(D5:D11)</f>
        <v>13054</v>
      </c>
      <c r="E12" s="41">
        <f>SUM(E5:E11)</f>
        <v>4063</v>
      </c>
      <c r="F12" s="42">
        <f t="shared" ref="F12" si="4">B12/$B$12</f>
        <v>1</v>
      </c>
      <c r="G12" s="42">
        <f t="shared" ref="G12" si="5">C12/$C$12</f>
        <v>1</v>
      </c>
      <c r="H12" s="42">
        <f t="shared" ref="H12" si="6">D12/$D$12</f>
        <v>1</v>
      </c>
      <c r="I12" s="42">
        <f t="shared" ref="I12" si="7">E12/$E$12</f>
        <v>1</v>
      </c>
    </row>
    <row r="13" spans="1:9" x14ac:dyDescent="0.25">
      <c r="F13" s="13"/>
    </row>
  </sheetData>
  <hyperlinks>
    <hyperlink ref="G1" location="Contents!A1" display="Return to Contents Page"/>
  </hyperlinks>
  <pageMargins left="0.70000000000000007" right="0.70000000000000007" top="0.75" bottom="0.75" header="0.30000000000000004" footer="0.30000000000000004"/>
  <pageSetup paperSize="0" fitToWidth="0" fitToHeight="0" orientation="portrait" horizontalDpi="0" verticalDpi="0" copies="0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0.59999389629810485"/>
  </sheetPr>
  <dimension ref="A1:K17"/>
  <sheetViews>
    <sheetView tabSelected="1" workbookViewId="0">
      <selection activeCell="N13" sqref="N13"/>
    </sheetView>
  </sheetViews>
  <sheetFormatPr defaultColWidth="8.7109375" defaultRowHeight="15" x14ac:dyDescent="0.25"/>
  <cols>
    <col min="1" max="1" width="22.85546875" style="4" customWidth="1"/>
    <col min="2" max="3" width="8.140625" style="4" customWidth="1"/>
    <col min="4" max="6" width="10.5703125" style="4" customWidth="1"/>
    <col min="7" max="7" width="13" style="4" customWidth="1"/>
    <col min="8" max="9" width="10.5703125" style="4" customWidth="1"/>
    <col min="10" max="10" width="7.5703125" style="4" bestFit="1" customWidth="1"/>
    <col min="11" max="11" width="13.85546875" style="4" customWidth="1"/>
    <col min="12" max="16384" width="8.7109375" style="4"/>
  </cols>
  <sheetData>
    <row r="1" spans="1:11" ht="15.75" x14ac:dyDescent="0.25">
      <c r="A1" s="9" t="s">
        <v>158</v>
      </c>
      <c r="G1" s="5" t="s">
        <v>57</v>
      </c>
    </row>
    <row r="3" spans="1:11" ht="48.75" customHeight="1" x14ac:dyDescent="0.25">
      <c r="A3" s="12" t="s">
        <v>211</v>
      </c>
      <c r="B3" s="12" t="s">
        <v>135</v>
      </c>
      <c r="C3" s="12" t="s">
        <v>136</v>
      </c>
      <c r="D3" s="12" t="s">
        <v>137</v>
      </c>
      <c r="E3" s="12" t="s">
        <v>138</v>
      </c>
      <c r="F3" s="12" t="s">
        <v>212</v>
      </c>
      <c r="G3" s="12" t="s">
        <v>213</v>
      </c>
      <c r="H3" s="82" t="s">
        <v>141</v>
      </c>
      <c r="I3" s="12" t="s">
        <v>142</v>
      </c>
      <c r="K3" s="80"/>
    </row>
    <row r="4" spans="1:11" ht="15" customHeight="1" x14ac:dyDescent="0.25">
      <c r="A4" s="80" t="s">
        <v>84</v>
      </c>
      <c r="B4" s="80">
        <v>7703</v>
      </c>
      <c r="C4" s="80">
        <v>4078</v>
      </c>
      <c r="D4" s="80">
        <v>2538</v>
      </c>
      <c r="E4" s="80">
        <v>843</v>
      </c>
      <c r="F4" s="43">
        <f>B4/$B$15</f>
        <v>9.6025829614301034E-2</v>
      </c>
      <c r="G4" s="43">
        <f>C4/$C$15</f>
        <v>0.19478410393580436</v>
      </c>
      <c r="H4" s="43">
        <f>D4/$D$15</f>
        <v>0.19442316531331394</v>
      </c>
      <c r="I4" s="43">
        <f>E4/$E$15</f>
        <v>0.20748215604233325</v>
      </c>
      <c r="K4" s="80"/>
    </row>
    <row r="5" spans="1:11" ht="15" customHeight="1" x14ac:dyDescent="0.25">
      <c r="A5" s="80" t="s">
        <v>85</v>
      </c>
      <c r="B5" s="80">
        <v>1093</v>
      </c>
      <c r="C5" s="80">
        <v>204</v>
      </c>
      <c r="D5" s="80">
        <v>130</v>
      </c>
      <c r="E5" s="80">
        <v>36</v>
      </c>
      <c r="F5" s="43">
        <f t="shared" ref="F5:F13" si="0">B5/$B$15</f>
        <v>1.3625370864394524E-2</v>
      </c>
      <c r="G5" s="43">
        <f t="shared" ref="G5:G14" si="1">C5/$C$15</f>
        <v>9.7439816583874666E-3</v>
      </c>
      <c r="H5" s="43">
        <f t="shared" ref="H5:H14" si="2">D5/$D$15</f>
        <v>9.9586333690822731E-3</v>
      </c>
      <c r="I5" s="43">
        <f t="shared" ref="I5:I13" si="3">E5/$E$15</f>
        <v>8.8604479448683247E-3</v>
      </c>
      <c r="K5" s="80"/>
    </row>
    <row r="6" spans="1:11" ht="15" customHeight="1" x14ac:dyDescent="0.25">
      <c r="A6" s="80" t="s">
        <v>86</v>
      </c>
      <c r="B6" s="80">
        <v>42667</v>
      </c>
      <c r="C6" s="80">
        <v>10001</v>
      </c>
      <c r="D6" s="80">
        <v>6226</v>
      </c>
      <c r="E6" s="80">
        <v>1917</v>
      </c>
      <c r="F6" s="43">
        <f t="shared" si="0"/>
        <v>0.53188810491410909</v>
      </c>
      <c r="G6" s="43">
        <f t="shared" si="1"/>
        <v>0.47769392434084829</v>
      </c>
      <c r="H6" s="43">
        <f t="shared" si="2"/>
        <v>0.47694193350697106</v>
      </c>
      <c r="I6" s="43">
        <f t="shared" si="3"/>
        <v>0.47181885306423826</v>
      </c>
      <c r="K6" s="80"/>
    </row>
    <row r="7" spans="1:11" ht="15" customHeight="1" x14ac:dyDescent="0.25">
      <c r="A7" s="80" t="s">
        <v>87</v>
      </c>
      <c r="B7" s="80">
        <v>4712</v>
      </c>
      <c r="C7" s="80">
        <v>326</v>
      </c>
      <c r="D7" s="80">
        <v>184</v>
      </c>
      <c r="E7" s="80">
        <v>30</v>
      </c>
      <c r="F7" s="43">
        <f t="shared" si="0"/>
        <v>5.8739933680720037E-2</v>
      </c>
      <c r="G7" s="43">
        <f t="shared" si="1"/>
        <v>1.5571264807030952E-2</v>
      </c>
      <c r="H7" s="43">
        <f t="shared" si="2"/>
        <v>1.409529646085491E-2</v>
      </c>
      <c r="I7" s="43">
        <f t="shared" si="3"/>
        <v>7.383706620723603E-3</v>
      </c>
      <c r="K7" s="80"/>
    </row>
    <row r="8" spans="1:11" ht="15" customHeight="1" x14ac:dyDescent="0.25">
      <c r="A8" s="80" t="s">
        <v>88</v>
      </c>
      <c r="B8" s="80">
        <v>12300</v>
      </c>
      <c r="C8" s="80">
        <v>709</v>
      </c>
      <c r="D8" s="80">
        <v>388</v>
      </c>
      <c r="E8" s="80">
        <v>62</v>
      </c>
      <c r="F8" s="43">
        <f t="shared" si="0"/>
        <v>0.15333216983719364</v>
      </c>
      <c r="G8" s="43">
        <f t="shared" si="1"/>
        <v>3.3865112724493697E-2</v>
      </c>
      <c r="H8" s="43">
        <f t="shared" si="2"/>
        <v>2.9722690363107093E-2</v>
      </c>
      <c r="I8" s="43">
        <f t="shared" si="3"/>
        <v>1.5259660349495446E-2</v>
      </c>
      <c r="K8" s="80"/>
    </row>
    <row r="9" spans="1:11" ht="15" customHeight="1" x14ac:dyDescent="0.25">
      <c r="A9" s="80" t="s">
        <v>89</v>
      </c>
      <c r="B9" s="80">
        <v>45</v>
      </c>
      <c r="C9" s="80">
        <v>4</v>
      </c>
      <c r="D9" s="80">
        <v>1</v>
      </c>
      <c r="E9" s="80">
        <v>0</v>
      </c>
      <c r="F9" s="43">
        <f t="shared" si="0"/>
        <v>5.6097135306290363E-4</v>
      </c>
      <c r="G9" s="43">
        <f t="shared" si="1"/>
        <v>1.9105846388995032E-4</v>
      </c>
      <c r="H9" s="43">
        <f t="shared" si="2"/>
        <v>7.6604872069863643E-5</v>
      </c>
      <c r="I9" s="43">
        <f t="shared" si="3"/>
        <v>0</v>
      </c>
      <c r="K9" s="80"/>
    </row>
    <row r="10" spans="1:11" ht="15" customHeight="1" x14ac:dyDescent="0.25">
      <c r="A10" s="80" t="s">
        <v>90</v>
      </c>
      <c r="B10" s="80">
        <v>41</v>
      </c>
      <c r="C10" s="80">
        <v>19</v>
      </c>
      <c r="D10" s="80">
        <v>14</v>
      </c>
      <c r="E10" s="80">
        <v>3</v>
      </c>
      <c r="F10" s="43">
        <f t="shared" si="0"/>
        <v>5.111072327906455E-4</v>
      </c>
      <c r="G10" s="43">
        <f t="shared" si="1"/>
        <v>9.0752770347726406E-4</v>
      </c>
      <c r="H10" s="43">
        <f t="shared" si="2"/>
        <v>1.0724682089780909E-3</v>
      </c>
      <c r="I10" s="43">
        <f t="shared" si="3"/>
        <v>7.3837066207236028E-4</v>
      </c>
      <c r="K10" s="80"/>
    </row>
    <row r="11" spans="1:11" ht="15" customHeight="1" x14ac:dyDescent="0.25">
      <c r="A11" s="80" t="s">
        <v>91</v>
      </c>
      <c r="B11" s="80">
        <v>189</v>
      </c>
      <c r="C11" s="80">
        <v>20</v>
      </c>
      <c r="D11" s="80">
        <v>11</v>
      </c>
      <c r="E11" s="80">
        <v>0</v>
      </c>
      <c r="F11" s="43">
        <f t="shared" si="0"/>
        <v>2.3560796828641949E-3</v>
      </c>
      <c r="G11" s="43">
        <f t="shared" si="1"/>
        <v>9.5529231944975165E-4</v>
      </c>
      <c r="H11" s="43">
        <f t="shared" si="2"/>
        <v>8.4265359276850004E-4</v>
      </c>
      <c r="I11" s="43">
        <f t="shared" si="3"/>
        <v>0</v>
      </c>
      <c r="K11" s="80"/>
    </row>
    <row r="12" spans="1:11" ht="15" customHeight="1" x14ac:dyDescent="0.25">
      <c r="A12" s="80" t="s">
        <v>92</v>
      </c>
      <c r="B12" s="80">
        <v>4990</v>
      </c>
      <c r="C12" s="80">
        <v>2465</v>
      </c>
      <c r="D12" s="80">
        <v>1493</v>
      </c>
      <c r="E12" s="80">
        <v>491</v>
      </c>
      <c r="F12" s="43">
        <f t="shared" si="0"/>
        <v>6.2205490039641972E-2</v>
      </c>
      <c r="G12" s="43">
        <f t="shared" si="1"/>
        <v>0.11773977837218189</v>
      </c>
      <c r="H12" s="43">
        <f t="shared" si="2"/>
        <v>0.11437107400030642</v>
      </c>
      <c r="I12" s="43">
        <f t="shared" si="3"/>
        <v>0.12084666502584297</v>
      </c>
      <c r="K12" s="80"/>
    </row>
    <row r="13" spans="1:11" ht="15" customHeight="1" x14ac:dyDescent="0.25">
      <c r="A13" s="80" t="s">
        <v>214</v>
      </c>
      <c r="B13" s="80">
        <v>6071</v>
      </c>
      <c r="C13" s="80">
        <v>2736</v>
      </c>
      <c r="D13" s="80">
        <v>1696</v>
      </c>
      <c r="E13" s="80">
        <v>539</v>
      </c>
      <c r="F13" s="43">
        <f t="shared" si="0"/>
        <v>7.5681268543219729E-2</v>
      </c>
      <c r="G13" s="43">
        <f t="shared" si="1"/>
        <v>0.13068398930072603</v>
      </c>
      <c r="H13" s="43">
        <f t="shared" si="2"/>
        <v>0.12992186303048875</v>
      </c>
      <c r="I13" s="43">
        <f t="shared" si="3"/>
        <v>0.13266059561900073</v>
      </c>
      <c r="K13" s="80"/>
    </row>
    <row r="14" spans="1:11" ht="15" customHeight="1" x14ac:dyDescent="0.25">
      <c r="A14" s="80" t="s">
        <v>155</v>
      </c>
      <c r="B14" s="80">
        <v>407</v>
      </c>
      <c r="C14" s="80">
        <v>374</v>
      </c>
      <c r="D14" s="80">
        <v>373</v>
      </c>
      <c r="E14" s="80">
        <v>142</v>
      </c>
      <c r="F14" s="43">
        <f>B14/$B$15</f>
        <v>5.0736742377022618E-3</v>
      </c>
      <c r="G14" s="43">
        <f t="shared" si="1"/>
        <v>1.7863966373710356E-2</v>
      </c>
      <c r="H14" s="43">
        <f t="shared" si="2"/>
        <v>2.8573617282059139E-2</v>
      </c>
      <c r="I14" s="43">
        <f>E14/$E$15</f>
        <v>3.4949544671425053E-2</v>
      </c>
      <c r="K14" s="80"/>
    </row>
    <row r="15" spans="1:11" x14ac:dyDescent="0.25">
      <c r="A15" s="40" t="s">
        <v>128</v>
      </c>
      <c r="B15" s="41">
        <v>80218</v>
      </c>
      <c r="C15" s="41">
        <v>20936</v>
      </c>
      <c r="D15" s="41">
        <v>13054</v>
      </c>
      <c r="E15" s="41">
        <v>4063</v>
      </c>
      <c r="F15" s="42">
        <v>1</v>
      </c>
      <c r="G15" s="42">
        <v>1</v>
      </c>
      <c r="H15" s="42">
        <v>1</v>
      </c>
      <c r="I15" s="42">
        <v>1</v>
      </c>
      <c r="K15" s="80"/>
    </row>
    <row r="16" spans="1:11" x14ac:dyDescent="0.25">
      <c r="K16" s="80"/>
    </row>
    <row r="17" spans="11:11" x14ac:dyDescent="0.25">
      <c r="K17" s="80"/>
    </row>
  </sheetData>
  <hyperlinks>
    <hyperlink ref="G1" location="Contents!A1" display="Return to Contents Page"/>
  </hyperlinks>
  <pageMargins left="0.70000000000000007" right="0.70000000000000007" top="0.75" bottom="0.75" header="0.30000000000000004" footer="0.30000000000000004"/>
  <pageSetup paperSize="0" fitToWidth="0" fitToHeight="0" orientation="portrait" horizontalDpi="0" verticalDpi="0" copies="0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0.59999389629810485"/>
  </sheetPr>
  <dimension ref="A1:L16"/>
  <sheetViews>
    <sheetView workbookViewId="0">
      <selection activeCell="A17" sqref="A17:B20"/>
    </sheetView>
  </sheetViews>
  <sheetFormatPr defaultColWidth="8.7109375" defaultRowHeight="15" x14ac:dyDescent="0.25"/>
  <cols>
    <col min="1" max="1" width="39.7109375" style="4" customWidth="1"/>
    <col min="2" max="5" width="11.42578125" style="4" customWidth="1"/>
    <col min="6" max="6" width="13.5703125" style="4" customWidth="1"/>
    <col min="7" max="7" width="16.5703125" style="4" customWidth="1"/>
    <col min="8" max="8" width="22.85546875" style="4" customWidth="1"/>
    <col min="9" max="9" width="13.140625" style="4" customWidth="1"/>
    <col min="10" max="10" width="2.85546875" style="4" customWidth="1"/>
    <col min="11" max="11" width="10.140625" style="4" bestFit="1" customWidth="1"/>
    <col min="12" max="12" width="17.5703125" style="4" bestFit="1" customWidth="1"/>
    <col min="13" max="16" width="7.28515625" style="4" customWidth="1"/>
    <col min="17" max="17" width="11.85546875" style="4" bestFit="1" customWidth="1"/>
    <col min="18" max="18" width="8.7109375" style="4" customWidth="1"/>
    <col min="19" max="16384" width="8.7109375" style="4"/>
  </cols>
  <sheetData>
    <row r="1" spans="1:12" ht="15.75" x14ac:dyDescent="0.25">
      <c r="A1" s="9" t="s">
        <v>159</v>
      </c>
      <c r="G1" s="5" t="s">
        <v>57</v>
      </c>
    </row>
    <row r="4" spans="1:12" s="80" customFormat="1" x14ac:dyDescent="0.25">
      <c r="A4" s="45"/>
    </row>
    <row r="5" spans="1:12" x14ac:dyDescent="0.25">
      <c r="A5" s="12"/>
      <c r="B5" s="12" t="s">
        <v>135</v>
      </c>
      <c r="C5" s="12" t="s">
        <v>136</v>
      </c>
      <c r="D5" s="12" t="s">
        <v>137</v>
      </c>
      <c r="E5" s="12" t="s">
        <v>138</v>
      </c>
      <c r="F5" s="12" t="s">
        <v>212</v>
      </c>
      <c r="G5" s="12" t="s">
        <v>213</v>
      </c>
      <c r="H5" s="12" t="s">
        <v>141</v>
      </c>
      <c r="I5" s="12" t="s">
        <v>142</v>
      </c>
    </row>
    <row r="6" spans="1:12" x14ac:dyDescent="0.25">
      <c r="A6" s="44" t="s">
        <v>160</v>
      </c>
      <c r="B6" s="21">
        <v>74440</v>
      </c>
      <c r="C6" s="21">
        <v>18798</v>
      </c>
      <c r="D6" s="21">
        <v>11621</v>
      </c>
      <c r="E6" s="21">
        <v>3624</v>
      </c>
      <c r="F6" s="13">
        <f>B6/$B$15</f>
        <v>0.92797127826672321</v>
      </c>
      <c r="G6" s="13">
        <f>C6/$C$15</f>
        <v>0.89787925105082156</v>
      </c>
      <c r="H6" s="13">
        <f>D6/$D$15</f>
        <v>0.89022521832388535</v>
      </c>
      <c r="I6" s="13">
        <f>E6/$E$15</f>
        <v>0.89195175978341124</v>
      </c>
      <c r="K6" s="80"/>
      <c r="L6" s="80"/>
    </row>
    <row r="7" spans="1:12" x14ac:dyDescent="0.25">
      <c r="A7" s="44" t="s">
        <v>95</v>
      </c>
      <c r="B7" s="21"/>
      <c r="C7" s="21"/>
      <c r="D7" s="21"/>
      <c r="E7" s="21"/>
      <c r="F7" s="13">
        <f t="shared" ref="F7:F15" si="0">B7/$B$15</f>
        <v>0</v>
      </c>
      <c r="G7" s="13">
        <f t="shared" ref="G7:G15" si="1">C7/$C$15</f>
        <v>0</v>
      </c>
      <c r="H7" s="13">
        <f t="shared" ref="H7:H15" si="2">D7/$D$15</f>
        <v>0</v>
      </c>
      <c r="I7" s="13">
        <f t="shared" ref="I7:I15" si="3">E7/$E$15</f>
        <v>0</v>
      </c>
      <c r="K7" s="80"/>
      <c r="L7" s="80"/>
    </row>
    <row r="8" spans="1:12" x14ac:dyDescent="0.25">
      <c r="A8" s="44" t="s">
        <v>96</v>
      </c>
      <c r="B8" s="21"/>
      <c r="C8" s="21"/>
      <c r="D8" s="21"/>
      <c r="E8" s="21"/>
      <c r="F8" s="13">
        <f t="shared" si="0"/>
        <v>0</v>
      </c>
      <c r="G8" s="13">
        <f t="shared" si="1"/>
        <v>0</v>
      </c>
      <c r="H8" s="13">
        <f t="shared" si="2"/>
        <v>0</v>
      </c>
      <c r="I8" s="13">
        <f t="shared" si="3"/>
        <v>0</v>
      </c>
      <c r="K8" s="80"/>
      <c r="L8" s="80"/>
    </row>
    <row r="9" spans="1:12" x14ac:dyDescent="0.25">
      <c r="A9" s="44" t="s">
        <v>161</v>
      </c>
      <c r="B9" s="21">
        <v>1169</v>
      </c>
      <c r="C9" s="21">
        <v>539</v>
      </c>
      <c r="D9" s="21">
        <v>271</v>
      </c>
      <c r="E9" s="28">
        <v>83</v>
      </c>
      <c r="F9" s="13">
        <f>B9/$B$15</f>
        <v>1.4572789149567429E-2</v>
      </c>
      <c r="G9" s="13">
        <f t="shared" si="1"/>
        <v>2.5745128009170806E-2</v>
      </c>
      <c r="H9" s="13">
        <f t="shared" si="2"/>
        <v>2.0759920330933046E-2</v>
      </c>
      <c r="I9" s="13">
        <f t="shared" si="3"/>
        <v>2.042825498400197E-2</v>
      </c>
      <c r="K9" s="80"/>
      <c r="L9" s="80"/>
    </row>
    <row r="10" spans="1:12" x14ac:dyDescent="0.25">
      <c r="A10" s="44" t="s">
        <v>97</v>
      </c>
      <c r="B10" s="21">
        <v>1311</v>
      </c>
      <c r="C10" s="21">
        <v>396</v>
      </c>
      <c r="D10" s="21">
        <v>245</v>
      </c>
      <c r="E10" s="28">
        <v>65</v>
      </c>
      <c r="F10" s="13">
        <f t="shared" si="0"/>
        <v>1.6342965419232591E-2</v>
      </c>
      <c r="G10" s="13">
        <f t="shared" si="1"/>
        <v>1.8914787925105082E-2</v>
      </c>
      <c r="H10" s="13">
        <f t="shared" si="2"/>
        <v>1.8768193657116593E-2</v>
      </c>
      <c r="I10" s="13">
        <f t="shared" si="3"/>
        <v>1.5998031011567809E-2</v>
      </c>
      <c r="K10" s="80"/>
      <c r="L10" s="80"/>
    </row>
    <row r="11" spans="1:12" x14ac:dyDescent="0.25">
      <c r="A11" s="44" t="s">
        <v>162</v>
      </c>
      <c r="B11" s="28">
        <v>236</v>
      </c>
      <c r="C11" s="28">
        <v>51</v>
      </c>
      <c r="D11" s="28">
        <v>31</v>
      </c>
      <c r="E11" s="28">
        <v>10</v>
      </c>
      <c r="F11" s="13">
        <f t="shared" si="0"/>
        <v>2.9419830960632277E-3</v>
      </c>
      <c r="G11" s="13">
        <f t="shared" si="1"/>
        <v>2.4359954145968666E-3</v>
      </c>
      <c r="H11" s="13">
        <f t="shared" si="2"/>
        <v>2.3747510341657731E-3</v>
      </c>
      <c r="I11" s="13">
        <f t="shared" si="3"/>
        <v>2.4612355402412012E-3</v>
      </c>
      <c r="K11" s="80"/>
      <c r="L11" s="80"/>
    </row>
    <row r="12" spans="1:12" x14ac:dyDescent="0.25">
      <c r="A12" s="44" t="s">
        <v>163</v>
      </c>
      <c r="B12" s="28">
        <v>172</v>
      </c>
      <c r="C12" s="28">
        <v>34</v>
      </c>
      <c r="D12" s="28">
        <v>27</v>
      </c>
      <c r="E12" s="28">
        <v>8</v>
      </c>
      <c r="F12" s="13">
        <f t="shared" si="0"/>
        <v>2.144157171707098E-3</v>
      </c>
      <c r="G12" s="13">
        <f t="shared" si="1"/>
        <v>1.6239969430645778E-3</v>
      </c>
      <c r="H12" s="13">
        <f t="shared" si="2"/>
        <v>2.0683315458863184E-3</v>
      </c>
      <c r="I12" s="13">
        <f t="shared" si="3"/>
        <v>1.9689884321929607E-3</v>
      </c>
      <c r="K12" s="80"/>
      <c r="L12" s="80"/>
    </row>
    <row r="13" spans="1:12" ht="13.5" customHeight="1" x14ac:dyDescent="0.25">
      <c r="A13" s="44" t="s">
        <v>164</v>
      </c>
      <c r="B13" s="28">
        <v>2477</v>
      </c>
      <c r="C13" s="28">
        <v>738</v>
      </c>
      <c r="D13" s="28">
        <v>480</v>
      </c>
      <c r="E13" s="28">
        <v>128</v>
      </c>
      <c r="F13" s="13">
        <f t="shared" si="0"/>
        <v>3.0878356478595825E-2</v>
      </c>
      <c r="G13" s="13">
        <f t="shared" si="1"/>
        <v>3.5250286587695835E-2</v>
      </c>
      <c r="H13" s="13">
        <f t="shared" si="2"/>
        <v>3.6770338593534548E-2</v>
      </c>
      <c r="I13" s="13">
        <f t="shared" si="3"/>
        <v>3.1503814915087372E-2</v>
      </c>
      <c r="J13" s="44"/>
      <c r="K13" s="80"/>
      <c r="L13" s="80"/>
    </row>
    <row r="14" spans="1:12" x14ac:dyDescent="0.25">
      <c r="A14" s="44" t="s">
        <v>155</v>
      </c>
      <c r="B14" s="28">
        <v>413</v>
      </c>
      <c r="C14" s="28">
        <v>380</v>
      </c>
      <c r="D14" s="28">
        <v>379</v>
      </c>
      <c r="E14" s="28">
        <v>145</v>
      </c>
      <c r="F14" s="13">
        <f>B14/$B$15</f>
        <v>5.1484704181106481E-3</v>
      </c>
      <c r="G14" s="13">
        <f>C14/$C$15</f>
        <v>1.8150554069545282E-2</v>
      </c>
      <c r="H14" s="13">
        <f>D14/$D$15</f>
        <v>2.903324651447832E-2</v>
      </c>
      <c r="I14" s="13">
        <f>E14/$E$15</f>
        <v>3.5687915333497418E-2</v>
      </c>
      <c r="J14" s="44"/>
      <c r="K14" s="80"/>
      <c r="L14" s="80"/>
    </row>
    <row r="15" spans="1:12" x14ac:dyDescent="0.25">
      <c r="A15" s="12"/>
      <c r="B15" s="12">
        <v>80218</v>
      </c>
      <c r="C15" s="12">
        <v>20936</v>
      </c>
      <c r="D15" s="12">
        <v>13054</v>
      </c>
      <c r="E15" s="12">
        <v>4063</v>
      </c>
      <c r="F15" s="83">
        <f t="shared" si="0"/>
        <v>1</v>
      </c>
      <c r="G15" s="83">
        <f t="shared" si="1"/>
        <v>1</v>
      </c>
      <c r="H15" s="83">
        <f t="shared" si="2"/>
        <v>1</v>
      </c>
      <c r="I15" s="83">
        <f t="shared" si="3"/>
        <v>1</v>
      </c>
      <c r="K15" s="80"/>
      <c r="L15" s="80"/>
    </row>
    <row r="16" spans="1:12" x14ac:dyDescent="0.25">
      <c r="A16" s="45" t="s">
        <v>210</v>
      </c>
    </row>
  </sheetData>
  <hyperlinks>
    <hyperlink ref="G1" location="Contents!A1" display="Return to Contents Page"/>
  </hyperlinks>
  <pageMargins left="0.70000000000000007" right="0.70000000000000007" top="0.75" bottom="0.75" header="0.30000000000000004" footer="0.30000000000000004"/>
  <pageSetup paperSize="9" fitToWidth="0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62"/>
  <sheetViews>
    <sheetView workbookViewId="0">
      <selection activeCell="C10" sqref="C10"/>
    </sheetView>
  </sheetViews>
  <sheetFormatPr defaultRowHeight="15" x14ac:dyDescent="0.25"/>
  <cols>
    <col min="1" max="1" width="83" bestFit="1" customWidth="1"/>
    <col min="2" max="2" width="8.7109375" customWidth="1"/>
  </cols>
  <sheetData>
    <row r="1" spans="1:1" ht="18" x14ac:dyDescent="0.25">
      <c r="A1" s="7" t="s">
        <v>13</v>
      </c>
    </row>
    <row r="2" spans="1:1" ht="18" x14ac:dyDescent="0.25">
      <c r="A2" s="7"/>
    </row>
    <row r="3" spans="1:1" ht="15.75" x14ac:dyDescent="0.25">
      <c r="A3" s="1" t="s">
        <v>220</v>
      </c>
    </row>
    <row r="5" spans="1:1" ht="15.75" x14ac:dyDescent="0.25">
      <c r="A5" s="8" t="s">
        <v>14</v>
      </c>
    </row>
    <row r="6" spans="1:1" ht="15.75" x14ac:dyDescent="0.25">
      <c r="A6" s="8" t="s">
        <v>15</v>
      </c>
    </row>
    <row r="7" spans="1:1" ht="15.75" x14ac:dyDescent="0.25">
      <c r="A7" s="8" t="s">
        <v>16</v>
      </c>
    </row>
    <row r="8" spans="1:1" ht="15.75" x14ac:dyDescent="0.25">
      <c r="A8" s="8" t="s">
        <v>17</v>
      </c>
    </row>
    <row r="9" spans="1:1" ht="15.75" x14ac:dyDescent="0.25">
      <c r="A9" s="8" t="s">
        <v>18</v>
      </c>
    </row>
    <row r="10" spans="1:1" ht="15.75" x14ac:dyDescent="0.25">
      <c r="A10" s="8" t="s">
        <v>19</v>
      </c>
    </row>
    <row r="11" spans="1:1" ht="15.75" x14ac:dyDescent="0.25">
      <c r="A11" s="8" t="s">
        <v>20</v>
      </c>
    </row>
    <row r="12" spans="1:1" ht="15.75" x14ac:dyDescent="0.25">
      <c r="A12" s="8" t="s">
        <v>21</v>
      </c>
    </row>
    <row r="15" spans="1:1" s="4" customFormat="1" ht="15.75" x14ac:dyDescent="0.25">
      <c r="A15" s="1" t="s">
        <v>22</v>
      </c>
    </row>
    <row r="17" spans="1:1" ht="15.75" x14ac:dyDescent="0.25">
      <c r="A17" s="8" t="s">
        <v>23</v>
      </c>
    </row>
    <row r="18" spans="1:1" ht="15.75" x14ac:dyDescent="0.25">
      <c r="A18" s="8" t="s">
        <v>24</v>
      </c>
    </row>
    <row r="19" spans="1:1" ht="15.75" x14ac:dyDescent="0.25">
      <c r="A19" s="8" t="s">
        <v>25</v>
      </c>
    </row>
    <row r="22" spans="1:1" s="4" customFormat="1" ht="15.75" x14ac:dyDescent="0.25">
      <c r="A22" s="1" t="s">
        <v>26</v>
      </c>
    </row>
    <row r="24" spans="1:1" ht="15.75" x14ac:dyDescent="0.25">
      <c r="A24" s="8" t="s">
        <v>27</v>
      </c>
    </row>
    <row r="25" spans="1:1" ht="15.75" x14ac:dyDescent="0.25">
      <c r="A25" s="8" t="s">
        <v>28</v>
      </c>
    </row>
    <row r="26" spans="1:1" ht="15.75" x14ac:dyDescent="0.25">
      <c r="A26" s="8" t="s">
        <v>29</v>
      </c>
    </row>
    <row r="27" spans="1:1" ht="15.75" x14ac:dyDescent="0.25">
      <c r="A27" s="8" t="s">
        <v>30</v>
      </c>
    </row>
    <row r="28" spans="1:1" ht="15.75" x14ac:dyDescent="0.25">
      <c r="A28" s="8" t="s">
        <v>31</v>
      </c>
    </row>
    <row r="29" spans="1:1" ht="15.75" x14ac:dyDescent="0.25">
      <c r="A29" s="8" t="s">
        <v>32</v>
      </c>
    </row>
    <row r="30" spans="1:1" ht="15.75" x14ac:dyDescent="0.25">
      <c r="A30" s="8" t="s">
        <v>33</v>
      </c>
    </row>
    <row r="31" spans="1:1" ht="15.75" x14ac:dyDescent="0.25">
      <c r="A31" s="8" t="s">
        <v>34</v>
      </c>
    </row>
    <row r="32" spans="1:1" ht="15.75" x14ac:dyDescent="0.25">
      <c r="A32" s="8"/>
    </row>
    <row r="34" spans="1:1" s="4" customFormat="1" ht="15.75" x14ac:dyDescent="0.25">
      <c r="A34" s="1" t="s">
        <v>35</v>
      </c>
    </row>
    <row r="35" spans="1:1" ht="15.75" x14ac:dyDescent="0.25">
      <c r="A35" s="8"/>
    </row>
    <row r="36" spans="1:1" ht="15.75" x14ac:dyDescent="0.25">
      <c r="A36" s="8" t="s">
        <v>36</v>
      </c>
    </row>
    <row r="37" spans="1:1" ht="15.75" x14ac:dyDescent="0.25">
      <c r="A37" s="8" t="s">
        <v>37</v>
      </c>
    </row>
    <row r="38" spans="1:1" ht="15.75" x14ac:dyDescent="0.25">
      <c r="A38" s="8" t="s">
        <v>38</v>
      </c>
    </row>
    <row r="39" spans="1:1" ht="15.75" x14ac:dyDescent="0.25">
      <c r="A39" s="8" t="s">
        <v>39</v>
      </c>
    </row>
    <row r="40" spans="1:1" ht="15.75" x14ac:dyDescent="0.25">
      <c r="A40" s="8" t="s">
        <v>40</v>
      </c>
    </row>
    <row r="41" spans="1:1" ht="15.75" x14ac:dyDescent="0.25">
      <c r="A41" s="8" t="s">
        <v>41</v>
      </c>
    </row>
    <row r="42" spans="1:1" ht="15.75" x14ac:dyDescent="0.25">
      <c r="A42" s="8" t="s">
        <v>42</v>
      </c>
    </row>
    <row r="43" spans="1:1" ht="15.75" x14ac:dyDescent="0.25">
      <c r="A43" s="8"/>
    </row>
    <row r="45" spans="1:1" s="4" customFormat="1" ht="15.75" x14ac:dyDescent="0.25">
      <c r="A45" s="1" t="s">
        <v>43</v>
      </c>
    </row>
    <row r="46" spans="1:1" s="4" customFormat="1" ht="15.75" x14ac:dyDescent="0.25">
      <c r="A46" s="1"/>
    </row>
    <row r="47" spans="1:1" ht="15.75" x14ac:dyDescent="0.25">
      <c r="A47" s="8" t="s">
        <v>44</v>
      </c>
    </row>
    <row r="48" spans="1:1" ht="15.75" x14ac:dyDescent="0.25">
      <c r="A48" s="8" t="s">
        <v>45</v>
      </c>
    </row>
    <row r="49" spans="1:1" ht="15.75" x14ac:dyDescent="0.25">
      <c r="A49" s="8" t="s">
        <v>46</v>
      </c>
    </row>
    <row r="50" spans="1:1" ht="15.75" x14ac:dyDescent="0.25">
      <c r="A50" s="8" t="s">
        <v>47</v>
      </c>
    </row>
    <row r="51" spans="1:1" ht="15.75" x14ac:dyDescent="0.25">
      <c r="A51" s="8" t="s">
        <v>48</v>
      </c>
    </row>
    <row r="52" spans="1:1" ht="15.75" x14ac:dyDescent="0.25">
      <c r="A52" s="8" t="s">
        <v>49</v>
      </c>
    </row>
    <row r="55" spans="1:1" s="4" customFormat="1" ht="15.75" x14ac:dyDescent="0.25">
      <c r="A55" s="1" t="s">
        <v>50</v>
      </c>
    </row>
    <row r="56" spans="1:1" s="4" customFormat="1" ht="15.75" x14ac:dyDescent="0.25">
      <c r="A56" s="1"/>
    </row>
    <row r="57" spans="1:1" ht="15.75" x14ac:dyDescent="0.25">
      <c r="A57" s="8" t="s">
        <v>51</v>
      </c>
    </row>
    <row r="58" spans="1:1" ht="15.75" x14ac:dyDescent="0.25">
      <c r="A58" s="8" t="s">
        <v>52</v>
      </c>
    </row>
    <row r="59" spans="1:1" ht="15.75" x14ac:dyDescent="0.25">
      <c r="A59" s="8" t="s">
        <v>53</v>
      </c>
    </row>
    <row r="60" spans="1:1" ht="15.75" x14ac:dyDescent="0.25">
      <c r="A60" s="8" t="s">
        <v>54</v>
      </c>
    </row>
    <row r="61" spans="1:1" ht="15.75" x14ac:dyDescent="0.25">
      <c r="A61" s="8" t="s">
        <v>55</v>
      </c>
    </row>
    <row r="62" spans="1:1" ht="15.75" x14ac:dyDescent="0.25">
      <c r="A62" s="8" t="s">
        <v>56</v>
      </c>
    </row>
  </sheetData>
  <hyperlinks>
    <hyperlink ref="A5" location="Table_3_Gender!A1" display="Table 3 - Gender (Sex)"/>
    <hyperlink ref="A6" location="Table_4_Age!A1" display="Table 4 - Age"/>
    <hyperlink ref="A7" location="Table_5_Disability!A1" display="Table 5 - Disability "/>
    <hyperlink ref="A8" location="Table_6_Etnicity!A1" display="Table 6 - Ethnicity"/>
    <hyperlink ref="A9" location="Table_7_Religionbelief!A1" display="Table 7 - Religion/Belief"/>
    <hyperlink ref="A10" location="Table_8_Sexual_Orientation!A1" display="Table 8 - Sexual Orientation"/>
    <hyperlink ref="A11" location="Table_9_Marital_Status!A1" display="Table 9 - Marital Status"/>
    <hyperlink ref="A12" location="Table_10_Pregnancy_Maternity!A1" display="Table 10 - Pregnancy and Maternity "/>
    <hyperlink ref="A17" location="Table_11_Grade!A1" display="Table 11 - Grade"/>
    <hyperlink ref="A18" location="Table_12_Contract_Type!A1" display="Table 12 - Contract Type"/>
    <hyperlink ref="A19" location="Table_13_Working_Pattern!A1" display="Table 13 - Working Pattern"/>
    <hyperlink ref="A24" location="Table_14_Applicants_Gender!A1" display="Table 14 - Applicants - Gender (Sex)"/>
    <hyperlink ref="A25" location="Table_15_Applicants_Age!A1" display="Table 15 - Applicants - Age"/>
    <hyperlink ref="A26" location="Table_16_Applicants_Disability!A1" display="Table 16 - Applicants - Disability "/>
    <hyperlink ref="A27" location="Table_17_Applicants_Ethnicity!A1" display="Table 17 - Applicants - Ethnicity"/>
    <hyperlink ref="A28" location="Table_18_Applicants_Rel_Belief!A1" display="Table 18 - Applicants - Religion/Belief"/>
    <hyperlink ref="A29" location="Table_19_Applicants_Sex_Orien!A1" display="Table 19 - Applicants -Sexual Orientation"/>
    <hyperlink ref="A30" location="Table_20_Applicants_Mar_Status!A1" display="Table 20 - Applicants - Marital Status"/>
    <hyperlink ref="A31" location="'Table_21_Applicants_Re-Assign'!A1" display="Table 21 - Gender Re-Assignment"/>
    <hyperlink ref="A36" location="Table_22_Leavers_Gender!A1" display="Table 22 - Leavers Gender (Sex)"/>
    <hyperlink ref="A37" location="Table_23_Leavers_Age!A1" display="Table 23 - Leavers Age"/>
    <hyperlink ref="A38" location="Table_24_Leavers_Disability!A1" display="Table 24 - Leavers Disability"/>
    <hyperlink ref="A39" location="Table_25_Leavers_Ethnicity!A1" display="Table 25 - Leavers Ethnicity"/>
    <hyperlink ref="A40" location="Table_26_Leavers_Rel_Belief!A1" display="Table 26 - Leavers Religion/Belief"/>
    <hyperlink ref="A41" location="Table_27_Leavers_Sex_Orien!A1" display="Table 27 - Leavers Sexual Orientation"/>
    <hyperlink ref="A42" location="Table_28_Leavers_MaritalStatus!A1" display="Table 28 - Leavers Marital Status"/>
    <hyperlink ref="A47" location="'Table_29_D&amp;G_Gender'!A1" display="Table 29 - D&amp;G Gender"/>
    <hyperlink ref="A48" location="'Table_30_D&amp;G_Age'!A1" display="Table 30 - D&amp;G Age"/>
    <hyperlink ref="A49" location="'Table_31_D&amp;G_Disability'!A1" display="Table 31 - D&amp;G Disability"/>
    <hyperlink ref="A50" location="'Table_32_D&amp;G_Ethnicity'!A1" display="Table 32 - D&amp;G Ethnicity"/>
    <hyperlink ref="A51" location="'Table_33_D&amp;G_Rel_Belief'!A1" display="Table 33 - D&amp;G Religion/Belief"/>
    <hyperlink ref="A52" location="'Table_34_D&amp;G_Sex_Orien'!A1" display="Table 34 - D&amp;G Sexual Orientation"/>
    <hyperlink ref="A57" location="Table_35_AveAnnPay_Gender!A1" display="Table 35 - Ave Annual Salary Gender"/>
    <hyperlink ref="A58" location="Table_36_AveAnnPay_Age!A1" display="Table 36 - Ave Annual Salary Age"/>
    <hyperlink ref="A59" location="Table_37_AveAnnPay_Disability!A1" display="Table 37 - Ave Annual Salary Disability"/>
    <hyperlink ref="A60" location="Table_38_AveAnnPay_Ethnicity!A1" display="Table 38 - Ave Annual Salary Ethnicity"/>
    <hyperlink ref="A61" location="Table_39_AveAnnPay_Rel_Belief!A1" display="Table 39 - Ave Annual Salary Religion/Belief"/>
    <hyperlink ref="A62" location="Table_40_AveAnnPay_Sex_Orien!A1" display="Table 40 - Ave Annual Salary Sexual Orientation"/>
  </hyperlinks>
  <pageMargins left="0.70000000000000007" right="0.70000000000000007" top="0.75" bottom="0.75" header="0.30000000000000004" footer="0.30000000000000004"/>
  <pageSetup paperSize="0" fitToWidth="0" fitToHeight="0" orientation="portrait" horizontalDpi="0" verticalDpi="0" copies="0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0.59999389629810485"/>
  </sheetPr>
  <dimension ref="A1:J16"/>
  <sheetViews>
    <sheetView workbookViewId="0">
      <selection activeCell="L18" sqref="L18"/>
    </sheetView>
  </sheetViews>
  <sheetFormatPr defaultColWidth="8.7109375" defaultRowHeight="15" x14ac:dyDescent="0.25"/>
  <cols>
    <col min="1" max="1" width="24.85546875" style="4" customWidth="1"/>
    <col min="2" max="3" width="11" style="4" customWidth="1"/>
    <col min="4" max="4" width="7.42578125" style="4" customWidth="1"/>
    <col min="5" max="5" width="11" style="4" customWidth="1"/>
    <col min="6" max="6" width="16.42578125" style="4" customWidth="1"/>
    <col min="7" max="9" width="15.42578125" style="4" customWidth="1"/>
    <col min="10" max="10" width="14.28515625" style="4" customWidth="1"/>
    <col min="11" max="11" width="10.140625" style="4" bestFit="1" customWidth="1"/>
    <col min="12" max="12" width="17.5703125" style="4" bestFit="1" customWidth="1"/>
    <col min="13" max="13" width="9.85546875" style="4" bestFit="1" customWidth="1"/>
    <col min="14" max="14" width="9.5703125" style="4" bestFit="1" customWidth="1"/>
    <col min="15" max="15" width="12.140625" style="4" bestFit="1" customWidth="1"/>
    <col min="16" max="16" width="19.42578125" style="4" bestFit="1" customWidth="1"/>
    <col min="17" max="17" width="11.85546875" style="4" bestFit="1" customWidth="1"/>
    <col min="18" max="18" width="8.7109375" style="4" customWidth="1"/>
    <col min="19" max="16384" width="8.7109375" style="4"/>
  </cols>
  <sheetData>
    <row r="1" spans="1:10" ht="15.75" x14ac:dyDescent="0.25">
      <c r="A1" s="9" t="s">
        <v>33</v>
      </c>
      <c r="G1" s="5" t="s">
        <v>57</v>
      </c>
    </row>
    <row r="5" spans="1:10" x14ac:dyDescent="0.25">
      <c r="A5" s="12"/>
      <c r="B5" s="12" t="s">
        <v>135</v>
      </c>
      <c r="C5" s="12" t="s">
        <v>136</v>
      </c>
      <c r="D5" s="12" t="s">
        <v>137</v>
      </c>
      <c r="E5" s="12" t="s">
        <v>138</v>
      </c>
      <c r="F5" s="12" t="s">
        <v>212</v>
      </c>
      <c r="G5" s="12" t="s">
        <v>213</v>
      </c>
      <c r="H5" s="12" t="s">
        <v>141</v>
      </c>
      <c r="I5" s="12" t="s">
        <v>142</v>
      </c>
    </row>
    <row r="6" spans="1:10" x14ac:dyDescent="0.25">
      <c r="A6" s="44" t="s">
        <v>102</v>
      </c>
      <c r="B6" s="21">
        <v>38212</v>
      </c>
      <c r="C6" s="21">
        <v>8815</v>
      </c>
      <c r="D6" s="21">
        <v>5228</v>
      </c>
      <c r="E6" s="21">
        <v>1621</v>
      </c>
      <c r="F6" s="13">
        <f>B6/$B$15</f>
        <v>0.47635194096088157</v>
      </c>
      <c r="G6" s="13">
        <f>C6/$C$15</f>
        <v>0.42104508979747801</v>
      </c>
      <c r="H6" s="13">
        <f>D6/$D$15</f>
        <v>0.40049027118124714</v>
      </c>
      <c r="I6" s="13">
        <f>E6/$E$15</f>
        <v>0.39896628107309867</v>
      </c>
      <c r="J6" s="80"/>
    </row>
    <row r="7" spans="1:10" x14ac:dyDescent="0.25">
      <c r="A7" s="44" t="s">
        <v>101</v>
      </c>
      <c r="B7" s="21">
        <v>34406</v>
      </c>
      <c r="C7" s="21">
        <v>8277</v>
      </c>
      <c r="D7" s="21">
        <v>5252</v>
      </c>
      <c r="E7" s="21">
        <v>1627</v>
      </c>
      <c r="F7" s="13">
        <f t="shared" ref="F7:F15" si="0">B7/$B$15</f>
        <v>0.42890623052182802</v>
      </c>
      <c r="G7" s="13">
        <f t="shared" ref="G7:G15" si="1">C7/$C$15</f>
        <v>0.39534772640427973</v>
      </c>
      <c r="H7" s="13">
        <f t="shared" ref="H7:H15" si="2">D7/$D$15</f>
        <v>0.40232878811092387</v>
      </c>
      <c r="I7" s="13">
        <f t="shared" ref="I7:I15" si="3">E7/$E$15</f>
        <v>0.40044302239724344</v>
      </c>
      <c r="J7" s="80"/>
    </row>
    <row r="8" spans="1:10" x14ac:dyDescent="0.25">
      <c r="A8" s="44" t="s">
        <v>165</v>
      </c>
      <c r="B8" s="21">
        <v>1643</v>
      </c>
      <c r="C8" s="21">
        <v>733</v>
      </c>
      <c r="D8" s="21">
        <v>442</v>
      </c>
      <c r="E8" s="21">
        <v>116</v>
      </c>
      <c r="F8" s="13">
        <f t="shared" si="0"/>
        <v>2.0481687401830012E-2</v>
      </c>
      <c r="G8" s="13">
        <f t="shared" si="1"/>
        <v>3.50114635078334E-2</v>
      </c>
      <c r="H8" s="13">
        <f t="shared" si="2"/>
        <v>3.3859353454879733E-2</v>
      </c>
      <c r="I8" s="13">
        <f t="shared" si="3"/>
        <v>2.8550332266797932E-2</v>
      </c>
      <c r="J8" s="80"/>
    </row>
    <row r="9" spans="1:10" x14ac:dyDescent="0.25">
      <c r="A9" s="44" t="s">
        <v>166</v>
      </c>
      <c r="B9" s="21">
        <v>352</v>
      </c>
      <c r="C9" s="21">
        <v>170</v>
      </c>
      <c r="D9" s="21">
        <v>101</v>
      </c>
      <c r="E9" s="21">
        <v>29</v>
      </c>
      <c r="F9" s="13">
        <f t="shared" si="0"/>
        <v>4.3880425839587121E-3</v>
      </c>
      <c r="G9" s="13">
        <f t="shared" si="1"/>
        <v>8.119984715322888E-3</v>
      </c>
      <c r="H9" s="13">
        <f t="shared" si="2"/>
        <v>7.7370920790562278E-3</v>
      </c>
      <c r="I9" s="13">
        <f t="shared" si="3"/>
        <v>7.137583066699483E-3</v>
      </c>
      <c r="J9" s="80"/>
    </row>
    <row r="10" spans="1:10" x14ac:dyDescent="0.25">
      <c r="A10" s="44" t="s">
        <v>99</v>
      </c>
      <c r="B10" s="21">
        <v>1881</v>
      </c>
      <c r="C10" s="21">
        <v>1002</v>
      </c>
      <c r="D10" s="21">
        <v>658</v>
      </c>
      <c r="E10" s="21">
        <v>204</v>
      </c>
      <c r="F10" s="13">
        <f t="shared" si="0"/>
        <v>2.3448602558029372E-2</v>
      </c>
      <c r="G10" s="13">
        <f t="shared" si="1"/>
        <v>4.7860145204432554E-2</v>
      </c>
      <c r="H10" s="13">
        <f>D10/$D$15</f>
        <v>5.040600582197028E-2</v>
      </c>
      <c r="I10" s="13">
        <f t="shared" si="3"/>
        <v>5.0209205020920501E-2</v>
      </c>
      <c r="J10" s="80"/>
    </row>
    <row r="11" spans="1:10" x14ac:dyDescent="0.25">
      <c r="A11" s="44" t="s">
        <v>103</v>
      </c>
      <c r="B11" s="21">
        <v>368</v>
      </c>
      <c r="C11" s="21">
        <v>140</v>
      </c>
      <c r="D11" s="21">
        <v>98</v>
      </c>
      <c r="E11" s="21">
        <v>37</v>
      </c>
      <c r="F11" s="13">
        <f t="shared" si="0"/>
        <v>4.5874990650477451E-3</v>
      </c>
      <c r="G11" s="13">
        <f t="shared" si="1"/>
        <v>6.687046236148261E-3</v>
      </c>
      <c r="H11" s="13">
        <f t="shared" si="2"/>
        <v>7.5072774628466375E-3</v>
      </c>
      <c r="I11" s="13">
        <f t="shared" si="3"/>
        <v>9.1065714988924438E-3</v>
      </c>
      <c r="J11" s="80"/>
    </row>
    <row r="12" spans="1:10" x14ac:dyDescent="0.25">
      <c r="A12" s="44" t="s">
        <v>92</v>
      </c>
      <c r="B12" s="21">
        <v>2242</v>
      </c>
      <c r="C12" s="21">
        <v>1118</v>
      </c>
      <c r="D12" s="21">
        <v>720</v>
      </c>
      <c r="E12" s="21">
        <v>231</v>
      </c>
      <c r="F12" s="13">
        <f t="shared" si="0"/>
        <v>2.7948839412600662E-2</v>
      </c>
      <c r="G12" s="13">
        <f t="shared" si="1"/>
        <v>5.3400840657241114E-2</v>
      </c>
      <c r="H12" s="13">
        <f t="shared" si="2"/>
        <v>5.5155507890301825E-2</v>
      </c>
      <c r="I12" s="13">
        <f t="shared" si="3"/>
        <v>5.6854540979571745E-2</v>
      </c>
      <c r="J12" s="80"/>
    </row>
    <row r="13" spans="1:10" x14ac:dyDescent="0.25">
      <c r="A13" s="44" t="s">
        <v>155</v>
      </c>
      <c r="B13" s="21">
        <v>351</v>
      </c>
      <c r="C13" s="21">
        <v>318</v>
      </c>
      <c r="D13" s="21">
        <v>318</v>
      </c>
      <c r="E13" s="21">
        <v>124</v>
      </c>
      <c r="F13" s="13">
        <f>B13/$B$15</f>
        <v>4.3755765538906477E-3</v>
      </c>
      <c r="G13" s="13">
        <f>C13/$C$15</f>
        <v>1.5189147879251051E-2</v>
      </c>
      <c r="H13" s="13">
        <f>D13/$D$15</f>
        <v>2.4360349318216637E-2</v>
      </c>
      <c r="I13" s="13">
        <f>E13/$E$15</f>
        <v>3.0519320698990892E-2</v>
      </c>
      <c r="J13" s="80"/>
    </row>
    <row r="14" spans="1:10" ht="30" x14ac:dyDescent="0.25">
      <c r="A14" s="44" t="s">
        <v>167</v>
      </c>
      <c r="B14" s="21">
        <v>763</v>
      </c>
      <c r="C14" s="21">
        <v>363</v>
      </c>
      <c r="D14" s="21">
        <v>237</v>
      </c>
      <c r="E14" s="21">
        <v>74</v>
      </c>
      <c r="F14" s="13">
        <f t="shared" si="0"/>
        <v>9.5115809419332314E-3</v>
      </c>
      <c r="G14" s="13">
        <f t="shared" si="1"/>
        <v>1.7338555598012992E-2</v>
      </c>
      <c r="H14" s="13">
        <f t="shared" si="2"/>
        <v>1.8155354680557685E-2</v>
      </c>
      <c r="I14" s="13">
        <f t="shared" si="3"/>
        <v>1.8213142997784888E-2</v>
      </c>
      <c r="J14" s="80"/>
    </row>
    <row r="15" spans="1:10" x14ac:dyDescent="0.25">
      <c r="A15" s="40"/>
      <c r="B15" s="41">
        <v>80218</v>
      </c>
      <c r="C15" s="41">
        <v>20936</v>
      </c>
      <c r="D15" s="41">
        <v>13054</v>
      </c>
      <c r="E15" s="41">
        <v>4063</v>
      </c>
      <c r="F15" s="42">
        <f t="shared" si="0"/>
        <v>1</v>
      </c>
      <c r="G15" s="42">
        <f t="shared" si="1"/>
        <v>1</v>
      </c>
      <c r="H15" s="42">
        <f t="shared" si="2"/>
        <v>1</v>
      </c>
      <c r="I15" s="42">
        <f t="shared" si="3"/>
        <v>1</v>
      </c>
      <c r="J15" s="80"/>
    </row>
    <row r="16" spans="1:10" x14ac:dyDescent="0.25">
      <c r="A16" s="45" t="s">
        <v>210</v>
      </c>
      <c r="J16" s="80"/>
    </row>
  </sheetData>
  <hyperlinks>
    <hyperlink ref="G1" location="Contents!A1" display="Return to Contents Page"/>
  </hyperlinks>
  <pageMargins left="0.70000000000000007" right="0.70000000000000007" top="0.75" bottom="0.75" header="0.30000000000000004" footer="0.30000000000000004"/>
  <pageSetup paperSize="0" fitToWidth="0" fitToHeight="0" orientation="portrait" horizontalDpi="0" verticalDpi="0" copies="0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0.59999389629810485"/>
  </sheetPr>
  <dimension ref="A1:J9"/>
  <sheetViews>
    <sheetView topLeftCell="D1" workbookViewId="0">
      <selection activeCell="M14" sqref="M14"/>
    </sheetView>
  </sheetViews>
  <sheetFormatPr defaultColWidth="8.7109375" defaultRowHeight="15" x14ac:dyDescent="0.25"/>
  <cols>
    <col min="1" max="1" width="33.85546875" style="4" customWidth="1"/>
    <col min="2" max="2" width="9.140625" style="4" bestFit="1" customWidth="1"/>
    <col min="3" max="3" width="11.5703125" style="4" bestFit="1" customWidth="1"/>
    <col min="4" max="4" width="19.42578125" style="4" bestFit="1" customWidth="1"/>
    <col min="5" max="5" width="10.7109375" style="4" bestFit="1" customWidth="1"/>
    <col min="6" max="6" width="16.5703125" style="4" bestFit="1" customWidth="1"/>
    <col min="7" max="7" width="20" style="4" bestFit="1" customWidth="1"/>
    <col min="8" max="8" width="21.85546875" style="4" bestFit="1" customWidth="1"/>
    <col min="9" max="9" width="13.140625" style="4" bestFit="1" customWidth="1"/>
    <col min="10" max="10" width="16.5703125" style="4" customWidth="1"/>
    <col min="11" max="11" width="10.140625" style="4" bestFit="1" customWidth="1"/>
    <col min="12" max="12" width="17.5703125" style="4" bestFit="1" customWidth="1"/>
    <col min="13" max="13" width="9.85546875" style="4" bestFit="1" customWidth="1"/>
    <col min="14" max="14" width="9.5703125" style="4" bestFit="1" customWidth="1"/>
    <col min="15" max="15" width="12.140625" style="4" bestFit="1" customWidth="1"/>
    <col min="16" max="16" width="19.42578125" style="4" bestFit="1" customWidth="1"/>
    <col min="17" max="17" width="11.85546875" style="4" bestFit="1" customWidth="1"/>
    <col min="18" max="18" width="8.7109375" style="4" customWidth="1"/>
    <col min="19" max="16384" width="8.7109375" style="4"/>
  </cols>
  <sheetData>
    <row r="1" spans="1:10" ht="15.75" x14ac:dyDescent="0.25">
      <c r="A1" s="9" t="s">
        <v>168</v>
      </c>
      <c r="G1" s="5" t="s">
        <v>57</v>
      </c>
    </row>
    <row r="4" spans="1:10" x14ac:dyDescent="0.25">
      <c r="A4" s="12"/>
      <c r="B4" s="12" t="s">
        <v>135</v>
      </c>
      <c r="C4" s="12" t="s">
        <v>136</v>
      </c>
      <c r="D4" s="12" t="s">
        <v>137</v>
      </c>
      <c r="E4" s="12" t="s">
        <v>138</v>
      </c>
      <c r="F4" s="12" t="s">
        <v>139</v>
      </c>
      <c r="G4" s="12" t="s">
        <v>140</v>
      </c>
      <c r="H4" s="12" t="s">
        <v>141</v>
      </c>
      <c r="I4" s="12" t="s">
        <v>142</v>
      </c>
    </row>
    <row r="5" spans="1:10" x14ac:dyDescent="0.25">
      <c r="A5" s="4" t="s">
        <v>155</v>
      </c>
      <c r="B5" s="4">
        <v>79882</v>
      </c>
      <c r="C5" s="4">
        <v>20600</v>
      </c>
      <c r="D5" s="4">
        <v>12719</v>
      </c>
      <c r="E5" s="4">
        <v>3871</v>
      </c>
      <c r="F5" s="43">
        <f>B5/$B$9</f>
        <v>0.99581141389713035</v>
      </c>
      <c r="G5" s="43">
        <f>C5/$C$9</f>
        <v>0.98395108903324413</v>
      </c>
      <c r="H5" s="43">
        <f>D5/$D$9</f>
        <v>0.97433736785659564</v>
      </c>
      <c r="I5" s="43">
        <f>E5/$E$9</f>
        <v>0.95274427762736891</v>
      </c>
      <c r="J5" s="113"/>
    </row>
    <row r="6" spans="1:10" x14ac:dyDescent="0.25">
      <c r="A6" s="4" t="s">
        <v>104</v>
      </c>
      <c r="B6" s="4">
        <v>333</v>
      </c>
      <c r="C6" s="4">
        <v>333</v>
      </c>
      <c r="D6" s="4">
        <v>332</v>
      </c>
      <c r="E6" s="4">
        <v>189</v>
      </c>
      <c r="F6" s="43">
        <f t="shared" ref="F6:F9" si="0">B6/$B$9</f>
        <v>4.1511880126654868E-3</v>
      </c>
      <c r="G6" s="43">
        <f>C6/$C$9</f>
        <v>1.5905617118838363E-2</v>
      </c>
      <c r="H6" s="43">
        <f t="shared" ref="H6:H9" si="1">D6/$D$9</f>
        <v>2.5432817527194729E-2</v>
      </c>
      <c r="I6" s="43">
        <f t="shared" ref="I6:I9" si="2">E6/$E$9</f>
        <v>4.6517351710558701E-2</v>
      </c>
      <c r="J6" s="113"/>
    </row>
    <row r="7" spans="1:10" x14ac:dyDescent="0.25">
      <c r="A7" s="4" t="s">
        <v>105</v>
      </c>
      <c r="B7" s="4">
        <v>0</v>
      </c>
      <c r="C7" s="4">
        <v>0</v>
      </c>
      <c r="D7" s="4">
        <v>0</v>
      </c>
      <c r="E7" s="4">
        <v>0</v>
      </c>
      <c r="F7" s="43">
        <f t="shared" si="0"/>
        <v>0</v>
      </c>
      <c r="G7" s="43">
        <f t="shared" ref="G7:G9" si="3">C7/$C$9</f>
        <v>0</v>
      </c>
      <c r="H7" s="43">
        <f t="shared" si="1"/>
        <v>0</v>
      </c>
      <c r="I7" s="43">
        <f>E7/$E$9</f>
        <v>0</v>
      </c>
      <c r="J7" s="113"/>
    </row>
    <row r="8" spans="1:10" x14ac:dyDescent="0.25">
      <c r="A8" s="4" t="s">
        <v>216</v>
      </c>
      <c r="B8" s="110">
        <v>3</v>
      </c>
      <c r="C8" s="110">
        <v>3</v>
      </c>
      <c r="D8" s="110">
        <v>3</v>
      </c>
      <c r="E8" s="110">
        <v>3</v>
      </c>
      <c r="F8" s="43">
        <f t="shared" si="0"/>
        <v>3.7398090204193571E-5</v>
      </c>
      <c r="G8" s="43">
        <f t="shared" si="3"/>
        <v>1.4329384791746274E-4</v>
      </c>
      <c r="H8" s="43">
        <f t="shared" si="1"/>
        <v>2.2981461620959093E-4</v>
      </c>
      <c r="I8" s="43">
        <f t="shared" si="2"/>
        <v>7.3837066207236028E-4</v>
      </c>
      <c r="J8" s="113"/>
    </row>
    <row r="9" spans="1:10" x14ac:dyDescent="0.25">
      <c r="A9" s="40" t="s">
        <v>128</v>
      </c>
      <c r="B9" s="41">
        <v>80218</v>
      </c>
      <c r="C9" s="41">
        <v>20936</v>
      </c>
      <c r="D9" s="41">
        <v>13054</v>
      </c>
      <c r="E9" s="41">
        <v>4063</v>
      </c>
      <c r="F9" s="42">
        <f t="shared" si="0"/>
        <v>1</v>
      </c>
      <c r="G9" s="42">
        <f t="shared" si="3"/>
        <v>1</v>
      </c>
      <c r="H9" s="42">
        <f t="shared" si="1"/>
        <v>1</v>
      </c>
      <c r="I9" s="42">
        <f t="shared" si="2"/>
        <v>1</v>
      </c>
    </row>
  </sheetData>
  <hyperlinks>
    <hyperlink ref="G1" location="Contents!A1" display="Return to Contents Page"/>
  </hyperlinks>
  <pageMargins left="0.70000000000000007" right="0.70000000000000007" top="0.75" bottom="0.75" header="0.30000000000000004" footer="0.30000000000000004"/>
  <pageSetup paperSize="9" fitToWidth="0" fitToHeight="0" orientation="portrait"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0.59999389629810485"/>
  </sheetPr>
  <dimension ref="A1:G6"/>
  <sheetViews>
    <sheetView workbookViewId="0">
      <selection activeCell="B4" sqref="B4"/>
    </sheetView>
  </sheetViews>
  <sheetFormatPr defaultColWidth="8.7109375" defaultRowHeight="15" x14ac:dyDescent="0.25"/>
  <cols>
    <col min="1" max="1" width="10.42578125" style="4" customWidth="1"/>
    <col min="2" max="2" width="21.5703125" style="4" bestFit="1" customWidth="1"/>
    <col min="3" max="3" width="18.5703125" style="4" bestFit="1" customWidth="1"/>
    <col min="4" max="4" width="8.7109375" style="4" customWidth="1"/>
    <col min="5" max="16384" width="8.7109375" style="4"/>
  </cols>
  <sheetData>
    <row r="1" spans="1:7" ht="15.75" x14ac:dyDescent="0.25">
      <c r="A1" s="9" t="s">
        <v>169</v>
      </c>
      <c r="G1" s="5" t="s">
        <v>57</v>
      </c>
    </row>
    <row r="3" spans="1:7" x14ac:dyDescent="0.25">
      <c r="A3" s="12"/>
      <c r="B3" s="12" t="s">
        <v>224</v>
      </c>
      <c r="C3" s="12" t="s">
        <v>170</v>
      </c>
    </row>
    <row r="4" spans="1:7" x14ac:dyDescent="0.25">
      <c r="A4" s="10" t="s">
        <v>60</v>
      </c>
      <c r="B4" s="92">
        <v>1487</v>
      </c>
      <c r="C4" s="13">
        <f>B4/B6</f>
        <v>0.76373908577298411</v>
      </c>
    </row>
    <row r="5" spans="1:7" x14ac:dyDescent="0.25">
      <c r="A5" s="10" t="s">
        <v>61</v>
      </c>
      <c r="B5" s="92">
        <v>460</v>
      </c>
      <c r="C5" s="13">
        <f>B5/B6</f>
        <v>0.23626091422701592</v>
      </c>
    </row>
    <row r="6" spans="1:7" x14ac:dyDescent="0.25">
      <c r="A6" s="40" t="s">
        <v>128</v>
      </c>
      <c r="B6" s="93">
        <v>1947</v>
      </c>
      <c r="C6" s="42">
        <f>B6/B6</f>
        <v>1</v>
      </c>
    </row>
  </sheetData>
  <hyperlinks>
    <hyperlink ref="G1" location="Contents!A1" display="Return to Contents Page"/>
  </hyperlinks>
  <pageMargins left="0.70000000000000007" right="0.70000000000000007" top="0.75" bottom="0.75" header="0.30000000000000004" footer="0.30000000000000004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0.59999389629810485"/>
  </sheetPr>
  <dimension ref="A1:G15"/>
  <sheetViews>
    <sheetView workbookViewId="0">
      <selection activeCell="F12" sqref="F12"/>
    </sheetView>
  </sheetViews>
  <sheetFormatPr defaultColWidth="8.7109375" defaultRowHeight="15" x14ac:dyDescent="0.25"/>
  <cols>
    <col min="1" max="1" width="12.140625" style="4" customWidth="1"/>
    <col min="2" max="2" width="21.5703125" style="4" bestFit="1" customWidth="1"/>
    <col min="3" max="3" width="16.85546875" style="4" customWidth="1"/>
    <col min="4" max="4" width="8.7109375" style="4" customWidth="1"/>
    <col min="5" max="16384" width="8.7109375" style="4"/>
  </cols>
  <sheetData>
    <row r="1" spans="1:7" ht="15.75" x14ac:dyDescent="0.25">
      <c r="A1" s="9" t="s">
        <v>171</v>
      </c>
      <c r="G1" s="5" t="s">
        <v>57</v>
      </c>
    </row>
    <row r="3" spans="1:7" x14ac:dyDescent="0.25">
      <c r="A3" s="12"/>
      <c r="B3" s="12" t="s">
        <v>224</v>
      </c>
      <c r="C3" s="12" t="s">
        <v>170</v>
      </c>
    </row>
    <row r="4" spans="1:7" x14ac:dyDescent="0.25">
      <c r="A4" s="10" t="s">
        <v>63</v>
      </c>
      <c r="B4" s="92">
        <v>114</v>
      </c>
      <c r="C4" s="13">
        <f>B4/B15</f>
        <v>5.8551617873651769E-2</v>
      </c>
    </row>
    <row r="5" spans="1:7" x14ac:dyDescent="0.25">
      <c r="A5" s="10" t="s">
        <v>64</v>
      </c>
      <c r="B5" s="92">
        <v>192</v>
      </c>
      <c r="C5" s="13">
        <f>B5/$B$15</f>
        <v>9.861325115562404E-2</v>
      </c>
    </row>
    <row r="6" spans="1:7" x14ac:dyDescent="0.25">
      <c r="A6" s="10" t="s">
        <v>65</v>
      </c>
      <c r="B6" s="92">
        <v>199</v>
      </c>
      <c r="C6" s="13">
        <f t="shared" ref="C6:C15" si="0">B6/$B$15</f>
        <v>0.10220852593733949</v>
      </c>
    </row>
    <row r="7" spans="1:7" x14ac:dyDescent="0.25">
      <c r="A7" s="10" t="s">
        <v>66</v>
      </c>
      <c r="B7" s="92">
        <v>181</v>
      </c>
      <c r="C7" s="13">
        <f t="shared" si="0"/>
        <v>9.2963533641499743E-2</v>
      </c>
    </row>
    <row r="8" spans="1:7" x14ac:dyDescent="0.25">
      <c r="A8" s="10" t="s">
        <v>67</v>
      </c>
      <c r="B8" s="92">
        <v>136</v>
      </c>
      <c r="C8" s="13">
        <f t="shared" si="0"/>
        <v>6.9851052901900357E-2</v>
      </c>
    </row>
    <row r="9" spans="1:7" x14ac:dyDescent="0.25">
      <c r="A9" s="10" t="s">
        <v>68</v>
      </c>
      <c r="B9" s="92">
        <v>114</v>
      </c>
      <c r="C9" s="13">
        <f t="shared" si="0"/>
        <v>5.8551617873651769E-2</v>
      </c>
    </row>
    <row r="10" spans="1:7" x14ac:dyDescent="0.25">
      <c r="A10" s="10" t="s">
        <v>69</v>
      </c>
      <c r="B10" s="92">
        <v>149</v>
      </c>
      <c r="C10" s="13">
        <f t="shared" si="0"/>
        <v>7.6527991782229077E-2</v>
      </c>
    </row>
    <row r="11" spans="1:7" x14ac:dyDescent="0.25">
      <c r="A11" s="10" t="s">
        <v>70</v>
      </c>
      <c r="B11" s="92">
        <v>292</v>
      </c>
      <c r="C11" s="13">
        <f t="shared" si="0"/>
        <v>0.14997431946584489</v>
      </c>
    </row>
    <row r="12" spans="1:7" x14ac:dyDescent="0.25">
      <c r="A12" s="10" t="s">
        <v>71</v>
      </c>
      <c r="B12" s="92">
        <v>341</v>
      </c>
      <c r="C12" s="13">
        <f t="shared" si="0"/>
        <v>0.1751412429378531</v>
      </c>
    </row>
    <row r="13" spans="1:7" x14ac:dyDescent="0.25">
      <c r="A13" s="10" t="s">
        <v>72</v>
      </c>
      <c r="B13" s="92">
        <v>191</v>
      </c>
      <c r="C13" s="13">
        <f t="shared" si="0"/>
        <v>9.8099640472521829E-2</v>
      </c>
    </row>
    <row r="14" spans="1:7" x14ac:dyDescent="0.25">
      <c r="A14" s="10" t="s">
        <v>73</v>
      </c>
      <c r="B14" s="92">
        <v>38</v>
      </c>
      <c r="C14" s="13">
        <f t="shared" si="0"/>
        <v>1.9517205957883924E-2</v>
      </c>
    </row>
    <row r="15" spans="1:7" x14ac:dyDescent="0.25">
      <c r="A15" s="40" t="s">
        <v>128</v>
      </c>
      <c r="B15" s="93">
        <v>1947</v>
      </c>
      <c r="C15" s="97">
        <f t="shared" si="0"/>
        <v>1</v>
      </c>
      <c r="F15" s="19"/>
    </row>
  </sheetData>
  <hyperlinks>
    <hyperlink ref="G1" location="Contents!A1" display="Return to Contents Page"/>
  </hyperlinks>
  <pageMargins left="0.70000000000000007" right="0.70000000000000007" top="0.75" bottom="0.75" header="0.30000000000000004" footer="0.30000000000000004"/>
  <pageSetup paperSize="0" fitToWidth="0" fitToHeight="0" orientation="portrait" horizontalDpi="0" verticalDpi="0" copies="0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0.59999389629810485"/>
  </sheetPr>
  <dimension ref="A1:G8"/>
  <sheetViews>
    <sheetView workbookViewId="0">
      <selection activeCell="D6" sqref="D6"/>
    </sheetView>
  </sheetViews>
  <sheetFormatPr defaultRowHeight="15" x14ac:dyDescent="0.25"/>
  <cols>
    <col min="1" max="1" width="14" customWidth="1"/>
    <col min="2" max="2" width="21.5703125" bestFit="1" customWidth="1"/>
    <col min="3" max="3" width="13" customWidth="1"/>
    <col min="4" max="4" width="8.7109375" customWidth="1"/>
  </cols>
  <sheetData>
    <row r="1" spans="1:7" ht="15.75" x14ac:dyDescent="0.25">
      <c r="A1" s="9" t="s">
        <v>172</v>
      </c>
      <c r="G1" s="8" t="s">
        <v>57</v>
      </c>
    </row>
    <row r="3" spans="1:7" x14ac:dyDescent="0.25">
      <c r="A3" s="12"/>
      <c r="B3" s="105" t="s">
        <v>224</v>
      </c>
      <c r="C3" s="12" t="s">
        <v>170</v>
      </c>
      <c r="F3" s="86"/>
      <c r="G3" s="85"/>
    </row>
    <row r="4" spans="1:7" x14ac:dyDescent="0.25">
      <c r="A4" s="10" t="s">
        <v>74</v>
      </c>
      <c r="B4" s="119">
        <v>104</v>
      </c>
      <c r="C4" s="13">
        <f>B4/$B$8</f>
        <v>5.3415511042629683E-2</v>
      </c>
      <c r="F4" s="86"/>
      <c r="G4" s="85"/>
    </row>
    <row r="5" spans="1:7" x14ac:dyDescent="0.25">
      <c r="A5" s="10" t="s">
        <v>75</v>
      </c>
      <c r="B5" s="78">
        <v>1440</v>
      </c>
      <c r="C5" s="13">
        <f t="shared" ref="C5:C7" si="0">B5/$B$8</f>
        <v>0.73959938366718025</v>
      </c>
      <c r="F5" s="86"/>
      <c r="G5" s="85"/>
    </row>
    <row r="6" spans="1:7" x14ac:dyDescent="0.25">
      <c r="A6" s="10" t="s">
        <v>76</v>
      </c>
      <c r="B6" s="21">
        <v>216</v>
      </c>
      <c r="C6" s="13">
        <f t="shared" si="0"/>
        <v>0.11093990755007704</v>
      </c>
      <c r="F6" s="86"/>
      <c r="G6" s="85"/>
    </row>
    <row r="7" spans="1:7" x14ac:dyDescent="0.25">
      <c r="A7" s="10" t="s">
        <v>77</v>
      </c>
      <c r="B7" s="21">
        <v>187</v>
      </c>
      <c r="C7" s="13">
        <f t="shared" si="0"/>
        <v>9.6045197740112997E-2</v>
      </c>
    </row>
    <row r="8" spans="1:7" x14ac:dyDescent="0.25">
      <c r="A8" s="40" t="s">
        <v>128</v>
      </c>
      <c r="B8" s="41">
        <v>1947</v>
      </c>
      <c r="C8" s="97">
        <f>B8/B8</f>
        <v>1</v>
      </c>
    </row>
  </sheetData>
  <hyperlinks>
    <hyperlink ref="G1" location="Contents!A1" display="Return to Contents Page"/>
  </hyperlinks>
  <pageMargins left="0.70000000000000007" right="0.70000000000000007" top="0.75" bottom="0.75" header="0.30000000000000004" footer="0.30000000000000004"/>
  <pageSetup paperSize="0" fitToWidth="0" fitToHeight="0" orientation="portrait" horizontalDpi="0" verticalDpi="0" copies="0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0.59999389629810485"/>
  </sheetPr>
  <dimension ref="A1:G11"/>
  <sheetViews>
    <sheetView workbookViewId="0">
      <selection activeCell="E11" sqref="E11"/>
    </sheetView>
  </sheetViews>
  <sheetFormatPr defaultRowHeight="15" x14ac:dyDescent="0.25"/>
  <cols>
    <col min="1" max="1" width="22.5703125" customWidth="1"/>
    <col min="2" max="2" width="21.5703125" bestFit="1" customWidth="1"/>
    <col min="3" max="3" width="11.42578125" bestFit="1" customWidth="1"/>
    <col min="4" max="4" width="8.7109375" customWidth="1"/>
    <col min="5" max="5" width="25.140625" customWidth="1"/>
  </cols>
  <sheetData>
    <row r="1" spans="1:7" ht="15.75" x14ac:dyDescent="0.25">
      <c r="A1" s="9" t="s">
        <v>173</v>
      </c>
      <c r="G1" s="8" t="s">
        <v>57</v>
      </c>
    </row>
    <row r="3" spans="1:7" x14ac:dyDescent="0.25">
      <c r="A3" s="12"/>
      <c r="B3" s="96" t="s">
        <v>224</v>
      </c>
      <c r="C3" s="12" t="s">
        <v>170</v>
      </c>
    </row>
    <row r="4" spans="1:7" x14ac:dyDescent="0.25">
      <c r="A4" s="10" t="s">
        <v>78</v>
      </c>
      <c r="B4" s="94">
        <v>1615</v>
      </c>
      <c r="C4" s="13">
        <f>B4/$B$11</f>
        <v>0.82948125321006672</v>
      </c>
    </row>
    <row r="5" spans="1:7" x14ac:dyDescent="0.25">
      <c r="A5" s="10" t="s">
        <v>79</v>
      </c>
      <c r="B5" s="94">
        <v>43</v>
      </c>
      <c r="C5" s="13">
        <f t="shared" ref="C5:C10" si="0">B5/$B$11</f>
        <v>2.2085259373394967E-2</v>
      </c>
    </row>
    <row r="6" spans="1:7" x14ac:dyDescent="0.25">
      <c r="A6" s="10" t="s">
        <v>80</v>
      </c>
      <c r="B6" s="94">
        <v>55</v>
      </c>
      <c r="C6" s="13">
        <f t="shared" si="0"/>
        <v>2.8248587570621469E-2</v>
      </c>
    </row>
    <row r="7" spans="1:7" x14ac:dyDescent="0.25">
      <c r="A7" s="10" t="s">
        <v>81</v>
      </c>
      <c r="B7" s="94">
        <v>13</v>
      </c>
      <c r="C7" s="13">
        <f t="shared" si="0"/>
        <v>6.6769388803287104E-3</v>
      </c>
    </row>
    <row r="8" spans="1:7" x14ac:dyDescent="0.25">
      <c r="A8" s="10" t="s">
        <v>82</v>
      </c>
      <c r="B8" s="111" t="s">
        <v>227</v>
      </c>
      <c r="C8" s="13"/>
    </row>
    <row r="9" spans="1:7" x14ac:dyDescent="0.25">
      <c r="A9" s="10" t="s">
        <v>83</v>
      </c>
      <c r="B9" s="94">
        <v>18</v>
      </c>
      <c r="C9" s="13">
        <f t="shared" si="0"/>
        <v>9.2449922958397542E-3</v>
      </c>
    </row>
    <row r="10" spans="1:7" x14ac:dyDescent="0.25">
      <c r="A10" s="10" t="s">
        <v>77</v>
      </c>
      <c r="B10" s="94">
        <v>199</v>
      </c>
      <c r="C10" s="13">
        <f t="shared" si="0"/>
        <v>0.10220852593733949</v>
      </c>
    </row>
    <row r="11" spans="1:7" x14ac:dyDescent="0.25">
      <c r="A11" s="40" t="s">
        <v>128</v>
      </c>
      <c r="B11" s="95">
        <v>1947</v>
      </c>
      <c r="C11" s="97">
        <f t="shared" ref="C11" si="1">B11/$B$11</f>
        <v>1</v>
      </c>
    </row>
  </sheetData>
  <hyperlinks>
    <hyperlink ref="G1" location="Contents!A1" display="Return to Contents Page"/>
  </hyperlinks>
  <pageMargins left="0.70000000000000007" right="0.70000000000000007" top="0.75" bottom="0.75" header="0.30000000000000004" footer="0.30000000000000004"/>
  <pageSetup paperSize="0" fitToWidth="0" fitToHeight="0" orientation="portrait" horizontalDpi="0" verticalDpi="0" copies="0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0.59999389629810485"/>
  </sheetPr>
  <dimension ref="A1:G15"/>
  <sheetViews>
    <sheetView workbookViewId="0">
      <selection activeCell="E8" sqref="E8"/>
    </sheetView>
  </sheetViews>
  <sheetFormatPr defaultRowHeight="15" x14ac:dyDescent="0.25"/>
  <cols>
    <col min="1" max="1" width="19.140625" customWidth="1"/>
    <col min="2" max="2" width="21.5703125" bestFit="1" customWidth="1"/>
    <col min="3" max="3" width="22.140625" customWidth="1"/>
    <col min="4" max="4" width="8.7109375" customWidth="1"/>
    <col min="5" max="5" width="19.7109375" customWidth="1"/>
  </cols>
  <sheetData>
    <row r="1" spans="1:7" ht="15.75" x14ac:dyDescent="0.25">
      <c r="A1" s="9" t="s">
        <v>174</v>
      </c>
      <c r="G1" s="8" t="s">
        <v>57</v>
      </c>
    </row>
    <row r="3" spans="1:7" x14ac:dyDescent="0.25">
      <c r="A3" s="12"/>
      <c r="B3" s="12" t="s">
        <v>224</v>
      </c>
      <c r="C3" s="12" t="s">
        <v>170</v>
      </c>
    </row>
    <row r="4" spans="1:7" x14ac:dyDescent="0.25">
      <c r="A4" s="10" t="s">
        <v>84</v>
      </c>
      <c r="B4" s="73">
        <v>279</v>
      </c>
      <c r="C4" s="13">
        <f>B4/B15</f>
        <v>0.14329738058551617</v>
      </c>
    </row>
    <row r="5" spans="1:7" x14ac:dyDescent="0.25">
      <c r="A5" s="10" t="s">
        <v>85</v>
      </c>
      <c r="B5" s="74">
        <v>15</v>
      </c>
      <c r="C5" s="13">
        <f>B5/$B$15</f>
        <v>7.7041602465331279E-3</v>
      </c>
    </row>
    <row r="6" spans="1:7" x14ac:dyDescent="0.25">
      <c r="A6" s="10" t="s">
        <v>86</v>
      </c>
      <c r="B6" s="73">
        <v>875</v>
      </c>
      <c r="C6" s="13">
        <f t="shared" ref="C6:C15" si="0">B6/$B$15</f>
        <v>0.44940934771443247</v>
      </c>
    </row>
    <row r="7" spans="1:7" x14ac:dyDescent="0.25">
      <c r="A7" s="10" t="s">
        <v>87</v>
      </c>
      <c r="B7" s="74">
        <v>23</v>
      </c>
      <c r="C7" s="13">
        <f t="shared" si="0"/>
        <v>1.1813045711350795E-2</v>
      </c>
    </row>
    <row r="8" spans="1:7" x14ac:dyDescent="0.25">
      <c r="A8" s="10" t="s">
        <v>88</v>
      </c>
      <c r="B8" s="73">
        <v>40</v>
      </c>
      <c r="C8" s="13">
        <f t="shared" si="0"/>
        <v>2.054442732408834E-2</v>
      </c>
    </row>
    <row r="9" spans="1:7" x14ac:dyDescent="0.25">
      <c r="A9" s="10" t="s">
        <v>89</v>
      </c>
      <c r="B9" s="75" t="s">
        <v>227</v>
      </c>
      <c r="C9" s="13"/>
    </row>
    <row r="10" spans="1:7" x14ac:dyDescent="0.25">
      <c r="A10" s="10" t="s">
        <v>90</v>
      </c>
      <c r="B10" s="75" t="s">
        <v>227</v>
      </c>
      <c r="C10" s="13"/>
    </row>
    <row r="11" spans="1:7" x14ac:dyDescent="0.25">
      <c r="A11" s="10" t="s">
        <v>91</v>
      </c>
      <c r="B11" s="75"/>
      <c r="C11" s="13">
        <f t="shared" si="0"/>
        <v>0</v>
      </c>
    </row>
    <row r="12" spans="1:7" x14ac:dyDescent="0.25">
      <c r="A12" s="10" t="s">
        <v>92</v>
      </c>
      <c r="B12" s="73">
        <v>175</v>
      </c>
      <c r="C12" s="13">
        <f t="shared" si="0"/>
        <v>8.9881869542886489E-2</v>
      </c>
    </row>
    <row r="13" spans="1:7" x14ac:dyDescent="0.25">
      <c r="A13" s="10" t="s">
        <v>76</v>
      </c>
      <c r="B13" s="75">
        <v>363</v>
      </c>
      <c r="C13" s="13">
        <f t="shared" si="0"/>
        <v>0.1864406779661017</v>
      </c>
    </row>
    <row r="14" spans="1:7" x14ac:dyDescent="0.25">
      <c r="A14" s="10" t="s">
        <v>77</v>
      </c>
      <c r="B14" s="75">
        <v>175</v>
      </c>
      <c r="C14" s="13">
        <f>B14/$B$15</f>
        <v>8.9881869542886489E-2</v>
      </c>
    </row>
    <row r="15" spans="1:7" x14ac:dyDescent="0.25">
      <c r="A15" s="40" t="s">
        <v>128</v>
      </c>
      <c r="B15" s="76">
        <v>1947</v>
      </c>
      <c r="C15" s="97">
        <f t="shared" si="0"/>
        <v>1</v>
      </c>
    </row>
  </sheetData>
  <hyperlinks>
    <hyperlink ref="G1" location="Contents!A1" display="Return to Contents Page"/>
  </hyperlinks>
  <pageMargins left="0.70000000000000007" right="0.70000000000000007" top="0.75" bottom="0.75" header="0.30000000000000004" footer="0.30000000000000004"/>
  <pageSetup paperSize="9" fitToWidth="0" fitToHeight="0" orientation="portrait" r:id="rId1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0.59999389629810485"/>
  </sheetPr>
  <dimension ref="A1:G14"/>
  <sheetViews>
    <sheetView workbookViewId="0">
      <selection activeCell="A11" sqref="A11:B14"/>
    </sheetView>
  </sheetViews>
  <sheetFormatPr defaultRowHeight="15" x14ac:dyDescent="0.25"/>
  <cols>
    <col min="1" max="1" width="40.5703125" customWidth="1"/>
    <col min="2" max="2" width="21.5703125" bestFit="1" customWidth="1"/>
    <col min="3" max="3" width="8.7109375" customWidth="1"/>
    <col min="5" max="5" width="21.5703125" customWidth="1"/>
  </cols>
  <sheetData>
    <row r="1" spans="1:7" ht="15.75" x14ac:dyDescent="0.25">
      <c r="A1" s="9" t="s">
        <v>175</v>
      </c>
      <c r="G1" s="8" t="s">
        <v>57</v>
      </c>
    </row>
    <row r="3" spans="1:7" x14ac:dyDescent="0.25">
      <c r="A3" s="12"/>
      <c r="B3" s="12" t="s">
        <v>225</v>
      </c>
      <c r="C3" s="12" t="s">
        <v>170</v>
      </c>
    </row>
    <row r="4" spans="1:7" x14ac:dyDescent="0.25">
      <c r="A4" s="10" t="s">
        <v>94</v>
      </c>
      <c r="B4" s="78">
        <v>1472</v>
      </c>
      <c r="C4" s="46">
        <f>B4/$B$9</f>
        <v>0.75603492552645091</v>
      </c>
    </row>
    <row r="5" spans="1:7" x14ac:dyDescent="0.25">
      <c r="A5" s="10" t="s">
        <v>161</v>
      </c>
      <c r="B5" s="78">
        <v>31</v>
      </c>
      <c r="C5" s="46">
        <f t="shared" ref="C5:C8" si="0">B5/$B$9</f>
        <v>1.5921931176168466E-2</v>
      </c>
    </row>
    <row r="6" spans="1:7" x14ac:dyDescent="0.25">
      <c r="A6" s="10" t="s">
        <v>97</v>
      </c>
      <c r="B6" s="78">
        <v>19</v>
      </c>
      <c r="C6" s="46">
        <f t="shared" si="0"/>
        <v>9.7586029789419621E-3</v>
      </c>
    </row>
    <row r="7" spans="1:7" x14ac:dyDescent="0.25">
      <c r="A7" s="10" t="s">
        <v>76</v>
      </c>
      <c r="B7" s="78">
        <v>253</v>
      </c>
      <c r="C7" s="46">
        <f t="shared" si="0"/>
        <v>0.12994350282485875</v>
      </c>
    </row>
    <row r="8" spans="1:7" x14ac:dyDescent="0.25">
      <c r="A8" s="10" t="s">
        <v>77</v>
      </c>
      <c r="B8" s="78">
        <v>172</v>
      </c>
      <c r="C8" s="46">
        <f t="shared" si="0"/>
        <v>8.8341037493579869E-2</v>
      </c>
    </row>
    <row r="9" spans="1:7" x14ac:dyDescent="0.25">
      <c r="A9" s="40" t="s">
        <v>128</v>
      </c>
      <c r="B9" s="41">
        <v>1947</v>
      </c>
      <c r="C9" s="98">
        <f t="shared" ref="C9" si="1">B9/$B$9</f>
        <v>1</v>
      </c>
    </row>
    <row r="10" spans="1:7" x14ac:dyDescent="0.25">
      <c r="A10" s="117" t="s">
        <v>232</v>
      </c>
    </row>
    <row r="11" spans="1:7" x14ac:dyDescent="0.25">
      <c r="A11" s="118" t="s">
        <v>230</v>
      </c>
      <c r="B11" s="118" t="s">
        <v>76</v>
      </c>
    </row>
    <row r="12" spans="1:7" x14ac:dyDescent="0.25">
      <c r="A12" s="118" t="s">
        <v>163</v>
      </c>
      <c r="B12" s="118" t="s">
        <v>76</v>
      </c>
    </row>
    <row r="13" spans="1:7" x14ac:dyDescent="0.25">
      <c r="A13" s="118" t="s">
        <v>162</v>
      </c>
      <c r="B13" s="118" t="s">
        <v>76</v>
      </c>
    </row>
    <row r="14" spans="1:7" x14ac:dyDescent="0.25">
      <c r="A14" s="118" t="s">
        <v>231</v>
      </c>
      <c r="B14" s="118" t="s">
        <v>77</v>
      </c>
    </row>
  </sheetData>
  <hyperlinks>
    <hyperlink ref="G1" location="Contents!A1" display="Return to Contents Page"/>
  </hyperlinks>
  <pageMargins left="0.70000000000000007" right="0.70000000000000007" top="0.75" bottom="0.75" header="0.30000000000000004" footer="0.30000000000000004"/>
  <pageSetup paperSize="9" orientation="portrait" r:id="rId1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0.59999389629810485"/>
  </sheetPr>
  <dimension ref="A1:G11"/>
  <sheetViews>
    <sheetView workbookViewId="0">
      <selection activeCell="F8" sqref="F8"/>
    </sheetView>
  </sheetViews>
  <sheetFormatPr defaultRowHeight="15" x14ac:dyDescent="0.25"/>
  <cols>
    <col min="1" max="1" width="20.42578125" customWidth="1"/>
    <col min="2" max="2" width="21.5703125" bestFit="1" customWidth="1"/>
    <col min="3" max="3" width="8.7109375" customWidth="1"/>
    <col min="4" max="4" width="2.140625" customWidth="1"/>
    <col min="5" max="5" width="23.85546875" customWidth="1"/>
  </cols>
  <sheetData>
    <row r="1" spans="1:7" ht="15.75" x14ac:dyDescent="0.25">
      <c r="A1" s="9" t="s">
        <v>176</v>
      </c>
      <c r="G1" s="8" t="s">
        <v>57</v>
      </c>
    </row>
    <row r="3" spans="1:7" x14ac:dyDescent="0.25">
      <c r="A3" s="12"/>
      <c r="B3" s="12" t="s">
        <v>224</v>
      </c>
      <c r="C3" s="12" t="s">
        <v>170</v>
      </c>
    </row>
    <row r="4" spans="1:7" x14ac:dyDescent="0.25">
      <c r="A4" s="10" t="s">
        <v>101</v>
      </c>
      <c r="B4" s="73">
        <v>967</v>
      </c>
      <c r="C4" s="13">
        <f>B4/B11</f>
        <v>0.49666153055983564</v>
      </c>
    </row>
    <row r="5" spans="1:7" x14ac:dyDescent="0.25">
      <c r="A5" s="10" t="s">
        <v>98</v>
      </c>
      <c r="B5" s="74">
        <v>31</v>
      </c>
      <c r="C5" s="13">
        <f>B5/$B$11</f>
        <v>1.5921931176168466E-2</v>
      </c>
    </row>
    <row r="6" spans="1:7" x14ac:dyDescent="0.25">
      <c r="A6" s="10" t="s">
        <v>99</v>
      </c>
      <c r="B6" s="73">
        <v>163</v>
      </c>
      <c r="C6" s="13">
        <f t="shared" ref="C6:C11" si="0">B6/$B$11</f>
        <v>8.3718541345659994E-2</v>
      </c>
    </row>
    <row r="7" spans="1:7" x14ac:dyDescent="0.25">
      <c r="A7" s="10" t="s">
        <v>100</v>
      </c>
      <c r="B7" s="74">
        <v>8</v>
      </c>
      <c r="C7" s="13">
        <f t="shared" si="0"/>
        <v>4.1088854648176684E-3</v>
      </c>
    </row>
    <row r="8" spans="1:7" x14ac:dyDescent="0.25">
      <c r="A8" s="10" t="s">
        <v>102</v>
      </c>
      <c r="B8" s="73">
        <v>573</v>
      </c>
      <c r="C8" s="13">
        <f t="shared" si="0"/>
        <v>0.29429892141756547</v>
      </c>
    </row>
    <row r="9" spans="1:7" x14ac:dyDescent="0.25">
      <c r="A9" s="10" t="s">
        <v>103</v>
      </c>
      <c r="B9" s="74">
        <v>26</v>
      </c>
      <c r="C9" s="13">
        <f t="shared" si="0"/>
        <v>1.3353877760657421E-2</v>
      </c>
    </row>
    <row r="10" spans="1:7" x14ac:dyDescent="0.25">
      <c r="A10" s="10" t="s">
        <v>77</v>
      </c>
      <c r="B10" s="73">
        <v>179</v>
      </c>
      <c r="C10" s="13">
        <f t="shared" si="0"/>
        <v>9.193631227529532E-2</v>
      </c>
    </row>
    <row r="11" spans="1:7" x14ac:dyDescent="0.25">
      <c r="A11" s="40" t="s">
        <v>128</v>
      </c>
      <c r="B11" s="41">
        <v>1947</v>
      </c>
      <c r="C11" s="97">
        <f t="shared" si="0"/>
        <v>1</v>
      </c>
    </row>
  </sheetData>
  <hyperlinks>
    <hyperlink ref="G1" location="Contents!A1" display="Return to Contents Page"/>
  </hyperlinks>
  <pageMargins left="0.70000000000000007" right="0.70000000000000007" top="0.75" bottom="0.75" header="0.30000000000000004" footer="0.30000000000000004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0.59999389629810485"/>
  </sheetPr>
  <dimension ref="A1:G6"/>
  <sheetViews>
    <sheetView workbookViewId="0">
      <selection activeCell="G11" sqref="G11"/>
    </sheetView>
  </sheetViews>
  <sheetFormatPr defaultRowHeight="15" x14ac:dyDescent="0.25"/>
  <cols>
    <col min="1" max="1" width="23.85546875" bestFit="1" customWidth="1"/>
    <col min="2" max="2" width="23.140625" bestFit="1" customWidth="1"/>
    <col min="3" max="3" width="8.7109375" customWidth="1"/>
    <col min="4" max="4" width="20.42578125" bestFit="1" customWidth="1"/>
    <col min="5" max="5" width="18.42578125" customWidth="1"/>
  </cols>
  <sheetData>
    <row r="1" spans="1:7" ht="15.75" x14ac:dyDescent="0.25">
      <c r="A1" s="9" t="s">
        <v>44</v>
      </c>
      <c r="G1" s="8" t="s">
        <v>57</v>
      </c>
    </row>
    <row r="3" spans="1:7" ht="65.25" customHeight="1" x14ac:dyDescent="0.25">
      <c r="A3" s="47"/>
      <c r="B3" s="48" t="s">
        <v>221</v>
      </c>
      <c r="C3" s="48" t="s">
        <v>170</v>
      </c>
      <c r="D3" s="48" t="s">
        <v>222</v>
      </c>
      <c r="E3" s="48" t="s">
        <v>170</v>
      </c>
    </row>
    <row r="4" spans="1:7" x14ac:dyDescent="0.25">
      <c r="A4" s="10" t="s">
        <v>60</v>
      </c>
      <c r="B4" s="21">
        <v>144</v>
      </c>
      <c r="C4" s="13">
        <f>B4/B6</f>
        <v>0.66976744186046511</v>
      </c>
      <c r="D4" s="21">
        <v>54</v>
      </c>
      <c r="E4" s="13">
        <f>D4/D6</f>
        <v>0.73972602739726023</v>
      </c>
    </row>
    <row r="5" spans="1:7" x14ac:dyDescent="0.25">
      <c r="A5" s="10" t="s">
        <v>61</v>
      </c>
      <c r="B5" s="21">
        <v>71</v>
      </c>
      <c r="C5" s="13">
        <f>B5/B6</f>
        <v>0.33023255813953489</v>
      </c>
      <c r="D5" s="21">
        <v>19</v>
      </c>
      <c r="E5" s="13">
        <f>D5/D6</f>
        <v>0.26027397260273971</v>
      </c>
    </row>
    <row r="6" spans="1:7" x14ac:dyDescent="0.25">
      <c r="A6" s="40" t="s">
        <v>128</v>
      </c>
      <c r="B6" s="41">
        <v>215</v>
      </c>
      <c r="C6" s="42">
        <f>B6/B6</f>
        <v>1</v>
      </c>
      <c r="D6" s="41">
        <v>73</v>
      </c>
      <c r="E6" s="42">
        <v>1</v>
      </c>
    </row>
  </sheetData>
  <hyperlinks>
    <hyperlink ref="G1" location="Contents!A1" display="Return to Contents Page"/>
  </hyperlinks>
  <pageMargins left="0.70000000000000007" right="0.70000000000000007" top="0.75" bottom="0.75" header="0.30000000000000004" footer="0.30000000000000004"/>
  <pageSetup paperSize="0" fitToWidth="0" fitToHeight="0" orientation="portrait" horizontalDpi="0" verticalDpi="0" copie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0.59999389629810485"/>
  </sheetPr>
  <dimension ref="A1:G92"/>
  <sheetViews>
    <sheetView workbookViewId="0">
      <selection activeCell="G9" sqref="G9"/>
    </sheetView>
  </sheetViews>
  <sheetFormatPr defaultRowHeight="15" x14ac:dyDescent="0.25"/>
  <cols>
    <col min="1" max="1" width="41" bestFit="1" customWidth="1"/>
    <col min="2" max="2" width="11.42578125" customWidth="1"/>
    <col min="3" max="3" width="9.85546875" customWidth="1"/>
  </cols>
  <sheetData>
    <row r="1" spans="1:7" ht="15.75" x14ac:dyDescent="0.25">
      <c r="A1" s="9" t="s">
        <v>14</v>
      </c>
      <c r="B1" s="10"/>
      <c r="C1" s="9"/>
      <c r="G1" s="8" t="s">
        <v>57</v>
      </c>
    </row>
    <row r="2" spans="1:7" x14ac:dyDescent="0.25">
      <c r="A2" s="9"/>
      <c r="B2" s="10"/>
      <c r="C2" s="10"/>
    </row>
    <row r="3" spans="1:7" x14ac:dyDescent="0.25">
      <c r="A3" s="11"/>
      <c r="B3" s="12" t="s">
        <v>58</v>
      </c>
      <c r="C3" s="12" t="s">
        <v>59</v>
      </c>
    </row>
    <row r="4" spans="1:7" x14ac:dyDescent="0.25">
      <c r="A4" s="10" t="s">
        <v>60</v>
      </c>
      <c r="B4" s="87">
        <v>16351</v>
      </c>
      <c r="C4" s="13">
        <f>B4/B6</f>
        <v>0.80602385881888983</v>
      </c>
    </row>
    <row r="5" spans="1:7" x14ac:dyDescent="0.25">
      <c r="A5" s="10" t="s">
        <v>61</v>
      </c>
      <c r="B5" s="87">
        <v>3935</v>
      </c>
      <c r="C5" s="13">
        <f>B5/B6</f>
        <v>0.19397614118111012</v>
      </c>
      <c r="F5" s="14"/>
    </row>
    <row r="6" spans="1:7" x14ac:dyDescent="0.25">
      <c r="A6" s="9" t="s">
        <v>62</v>
      </c>
      <c r="B6" s="22">
        <v>20286</v>
      </c>
      <c r="C6" s="15">
        <v>1</v>
      </c>
      <c r="F6" s="14"/>
    </row>
    <row r="7" spans="1:7" x14ac:dyDescent="0.25">
      <c r="A7" s="16"/>
      <c r="B7" s="16"/>
      <c r="C7" s="16"/>
    </row>
    <row r="21" spans="6:6" x14ac:dyDescent="0.25">
      <c r="F21" s="14"/>
    </row>
    <row r="29" spans="6:6" x14ac:dyDescent="0.25">
      <c r="F29" s="14"/>
    </row>
    <row r="31" spans="6:6" x14ac:dyDescent="0.25">
      <c r="F31" s="14"/>
    </row>
    <row r="40" spans="6:6" x14ac:dyDescent="0.25">
      <c r="F40" s="14"/>
    </row>
    <row r="41" spans="6:6" x14ac:dyDescent="0.25">
      <c r="F41" s="14"/>
    </row>
    <row r="48" spans="6:6" x14ac:dyDescent="0.25">
      <c r="F48" s="14"/>
    </row>
    <row r="50" spans="3:6" x14ac:dyDescent="0.25">
      <c r="F50" s="14"/>
    </row>
    <row r="52" spans="3:6" x14ac:dyDescent="0.25">
      <c r="C52" s="14"/>
      <c r="F52" s="14"/>
    </row>
    <row r="53" spans="3:6" x14ac:dyDescent="0.25">
      <c r="F53" s="14"/>
    </row>
    <row r="59" spans="3:6" x14ac:dyDescent="0.25">
      <c r="F59" s="14"/>
    </row>
    <row r="64" spans="3:6" x14ac:dyDescent="0.25">
      <c r="F64" s="14"/>
    </row>
    <row r="67" spans="1:6" x14ac:dyDescent="0.25">
      <c r="B67" s="17"/>
    </row>
    <row r="68" spans="1:6" x14ac:dyDescent="0.25">
      <c r="A68" s="17"/>
    </row>
    <row r="70" spans="1:6" x14ac:dyDescent="0.25">
      <c r="F70" s="14"/>
    </row>
    <row r="72" spans="1:6" x14ac:dyDescent="0.25">
      <c r="F72" s="14"/>
    </row>
    <row r="76" spans="1:6" x14ac:dyDescent="0.25">
      <c r="A76" s="17"/>
      <c r="B76" s="4"/>
      <c r="C76" s="4"/>
      <c r="D76" s="4"/>
      <c r="E76" s="4"/>
    </row>
    <row r="77" spans="1:6" ht="15.75" x14ac:dyDescent="0.25">
      <c r="A77" s="18"/>
      <c r="B77" s="4"/>
      <c r="C77" s="4"/>
      <c r="D77" s="4"/>
      <c r="E77" s="4"/>
    </row>
    <row r="78" spans="1:6" ht="15.75" x14ac:dyDescent="0.25">
      <c r="A78" s="18"/>
      <c r="B78" s="4"/>
      <c r="C78" s="4"/>
      <c r="D78" s="4"/>
      <c r="E78" s="4"/>
      <c r="F78" s="14"/>
    </row>
    <row r="79" spans="1:6" ht="15.75" x14ac:dyDescent="0.25">
      <c r="A79" s="18"/>
      <c r="C79" s="14"/>
      <c r="F79" s="14"/>
    </row>
    <row r="80" spans="1:6" x14ac:dyDescent="0.25">
      <c r="C80" s="14"/>
    </row>
    <row r="82" spans="1:6" x14ac:dyDescent="0.25">
      <c r="C82" s="14"/>
    </row>
    <row r="83" spans="1:6" x14ac:dyDescent="0.25">
      <c r="C83" s="14"/>
      <c r="F83" s="14"/>
    </row>
    <row r="86" spans="1:6" x14ac:dyDescent="0.25">
      <c r="B86" s="17"/>
    </row>
    <row r="87" spans="1:6" x14ac:dyDescent="0.25">
      <c r="A87" s="17"/>
    </row>
    <row r="89" spans="1:6" x14ac:dyDescent="0.25">
      <c r="C89" s="14"/>
      <c r="F89" s="14"/>
    </row>
    <row r="91" spans="1:6" x14ac:dyDescent="0.25">
      <c r="C91" s="14"/>
    </row>
    <row r="92" spans="1:6" x14ac:dyDescent="0.25">
      <c r="F92" s="14"/>
    </row>
  </sheetData>
  <hyperlinks>
    <hyperlink ref="G1" location="Contents!A1" display="Return to Contents Page"/>
  </hyperlinks>
  <pageMargins left="0.70000000000000007" right="0.70000000000000007" top="0.75" bottom="0.75" header="0.30000000000000004" footer="0.30000000000000004"/>
  <pageSetup paperSize="0" fitToWidth="0" fitToHeight="0" orientation="portrait" horizontalDpi="0" verticalDpi="0" copies="0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0.59999389629810485"/>
  </sheetPr>
  <dimension ref="A1:G15"/>
  <sheetViews>
    <sheetView workbookViewId="0">
      <selection activeCell="H12" sqref="H12"/>
    </sheetView>
  </sheetViews>
  <sheetFormatPr defaultColWidth="8.7109375" defaultRowHeight="15" x14ac:dyDescent="0.25"/>
  <cols>
    <col min="1" max="1" width="19.140625" style="57" customWidth="1"/>
    <col min="2" max="2" width="21.5703125" style="57" bestFit="1" customWidth="1"/>
    <col min="3" max="3" width="8.7109375" style="57" customWidth="1"/>
    <col min="4" max="4" width="20.85546875" style="57" bestFit="1" customWidth="1"/>
    <col min="5" max="5" width="8.7109375" style="57" customWidth="1"/>
    <col min="6" max="16384" width="8.7109375" style="57"/>
  </cols>
  <sheetData>
    <row r="1" spans="1:7" ht="15.75" x14ac:dyDescent="0.25">
      <c r="A1" s="58" t="s">
        <v>177</v>
      </c>
      <c r="G1" s="59" t="s">
        <v>57</v>
      </c>
    </row>
    <row r="3" spans="1:7" ht="75" x14ac:dyDescent="0.25">
      <c r="A3" s="60"/>
      <c r="B3" s="61" t="s">
        <v>221</v>
      </c>
      <c r="C3" s="61" t="s">
        <v>170</v>
      </c>
      <c r="D3" s="61" t="s">
        <v>222</v>
      </c>
      <c r="E3" s="61" t="s">
        <v>170</v>
      </c>
    </row>
    <row r="4" spans="1:7" x14ac:dyDescent="0.25">
      <c r="A4" s="62" t="s">
        <v>63</v>
      </c>
      <c r="B4" s="70">
        <v>8</v>
      </c>
      <c r="C4" s="63">
        <f>B4/$B$15</f>
        <v>3.7209302325581395E-2</v>
      </c>
      <c r="D4" s="70"/>
      <c r="E4" s="63"/>
    </row>
    <row r="5" spans="1:7" x14ac:dyDescent="0.25">
      <c r="A5" s="62" t="s">
        <v>64</v>
      </c>
      <c r="B5" s="70">
        <v>12</v>
      </c>
      <c r="C5" s="63">
        <f t="shared" ref="C5:C12" si="0">B5/$B$15</f>
        <v>5.5813953488372092E-2</v>
      </c>
      <c r="D5" s="70"/>
      <c r="E5" s="63"/>
    </row>
    <row r="6" spans="1:7" x14ac:dyDescent="0.25">
      <c r="A6" s="62" t="s">
        <v>65</v>
      </c>
      <c r="B6" s="70">
        <v>18</v>
      </c>
      <c r="C6" s="63">
        <f t="shared" si="0"/>
        <v>8.3720930232558138E-2</v>
      </c>
      <c r="D6" s="70" t="s">
        <v>227</v>
      </c>
      <c r="E6" s="63"/>
    </row>
    <row r="7" spans="1:7" x14ac:dyDescent="0.25">
      <c r="A7" s="62" t="s">
        <v>66</v>
      </c>
      <c r="B7" s="70">
        <v>27</v>
      </c>
      <c r="C7" s="63">
        <f t="shared" si="0"/>
        <v>0.12558139534883722</v>
      </c>
      <c r="D7" s="70">
        <v>7</v>
      </c>
      <c r="E7" s="63">
        <f>D7/$D$15</f>
        <v>9.5890410958904104E-2</v>
      </c>
    </row>
    <row r="8" spans="1:7" x14ac:dyDescent="0.25">
      <c r="A8" s="62" t="s">
        <v>67</v>
      </c>
      <c r="B8" s="70">
        <v>26</v>
      </c>
      <c r="C8" s="63">
        <f t="shared" si="0"/>
        <v>0.12093023255813953</v>
      </c>
      <c r="D8" s="70">
        <v>7</v>
      </c>
      <c r="E8" s="63">
        <f t="shared" ref="E8:E12" si="1">D8/$D$15</f>
        <v>9.5890410958904104E-2</v>
      </c>
    </row>
    <row r="9" spans="1:7" x14ac:dyDescent="0.25">
      <c r="A9" s="62" t="s">
        <v>68</v>
      </c>
      <c r="B9" s="70">
        <v>26</v>
      </c>
      <c r="C9" s="63">
        <f t="shared" si="0"/>
        <v>0.12093023255813953</v>
      </c>
      <c r="D9" s="70">
        <v>9</v>
      </c>
      <c r="E9" s="63">
        <f t="shared" si="1"/>
        <v>0.12328767123287671</v>
      </c>
    </row>
    <row r="10" spans="1:7" x14ac:dyDescent="0.25">
      <c r="A10" s="62" t="s">
        <v>69</v>
      </c>
      <c r="B10" s="70">
        <v>41</v>
      </c>
      <c r="C10" s="63">
        <f t="shared" si="0"/>
        <v>0.19069767441860466</v>
      </c>
      <c r="D10" s="70">
        <v>17</v>
      </c>
      <c r="E10" s="63">
        <f t="shared" si="1"/>
        <v>0.23287671232876711</v>
      </c>
    </row>
    <row r="11" spans="1:7" x14ac:dyDescent="0.25">
      <c r="A11" s="62" t="s">
        <v>70</v>
      </c>
      <c r="B11" s="70">
        <v>22</v>
      </c>
      <c r="C11" s="63">
        <f t="shared" si="0"/>
        <v>0.10232558139534884</v>
      </c>
      <c r="D11" s="70">
        <v>18</v>
      </c>
      <c r="E11" s="63">
        <f t="shared" si="1"/>
        <v>0.24657534246575341</v>
      </c>
    </row>
    <row r="12" spans="1:7" x14ac:dyDescent="0.25">
      <c r="A12" s="62" t="s">
        <v>71</v>
      </c>
      <c r="B12" s="70">
        <v>28</v>
      </c>
      <c r="C12" s="63">
        <f t="shared" si="0"/>
        <v>0.13023255813953488</v>
      </c>
      <c r="D12" s="70">
        <v>7</v>
      </c>
      <c r="E12" s="63">
        <f t="shared" si="1"/>
        <v>9.5890410958904104E-2</v>
      </c>
    </row>
    <row r="13" spans="1:7" x14ac:dyDescent="0.25">
      <c r="A13" s="62" t="s">
        <v>72</v>
      </c>
      <c r="B13" s="70" t="s">
        <v>227</v>
      </c>
      <c r="C13" s="63"/>
      <c r="D13" s="70" t="s">
        <v>227</v>
      </c>
      <c r="E13" s="63"/>
    </row>
    <row r="14" spans="1:7" x14ac:dyDescent="0.25">
      <c r="A14" s="66" t="s">
        <v>73</v>
      </c>
      <c r="B14" s="71" t="s">
        <v>227</v>
      </c>
      <c r="C14" s="63"/>
      <c r="D14" s="71" t="s">
        <v>227</v>
      </c>
      <c r="E14" s="63"/>
      <c r="F14" s="67"/>
    </row>
    <row r="15" spans="1:7" x14ac:dyDescent="0.25">
      <c r="A15" s="64" t="s">
        <v>128</v>
      </c>
      <c r="B15" s="72">
        <v>215</v>
      </c>
      <c r="C15" s="65">
        <v>1</v>
      </c>
      <c r="D15" s="72">
        <v>73</v>
      </c>
      <c r="E15" s="65">
        <v>1</v>
      </c>
    </row>
  </sheetData>
  <hyperlinks>
    <hyperlink ref="G1" location="Contents!A1" display="Return to Contents Page"/>
  </hyperlinks>
  <pageMargins left="0.70000000000000007" right="0.70000000000000007" top="0.75" bottom="0.75" header="0.30000000000000004" footer="0.30000000000000004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0.59999389629810485"/>
  </sheetPr>
  <dimension ref="A1:G8"/>
  <sheetViews>
    <sheetView workbookViewId="0">
      <selection activeCell="G9" sqref="G9"/>
    </sheetView>
  </sheetViews>
  <sheetFormatPr defaultRowHeight="15" x14ac:dyDescent="0.25"/>
  <cols>
    <col min="1" max="1" width="15.85546875" customWidth="1"/>
    <col min="2" max="2" width="20.85546875" bestFit="1" customWidth="1"/>
    <col min="3" max="3" width="18.7109375" customWidth="1"/>
    <col min="4" max="4" width="20.85546875" bestFit="1" customWidth="1"/>
    <col min="5" max="5" width="11.7109375" customWidth="1"/>
  </cols>
  <sheetData>
    <row r="1" spans="1:7" ht="15.75" x14ac:dyDescent="0.25">
      <c r="A1" s="9" t="s">
        <v>178</v>
      </c>
      <c r="G1" s="8" t="s">
        <v>57</v>
      </c>
    </row>
    <row r="3" spans="1:7" ht="75" x14ac:dyDescent="0.25">
      <c r="A3" s="47"/>
      <c r="B3" s="48" t="s">
        <v>221</v>
      </c>
      <c r="C3" s="48" t="s">
        <v>170</v>
      </c>
      <c r="D3" s="48" t="s">
        <v>222</v>
      </c>
      <c r="E3" s="48" t="s">
        <v>170</v>
      </c>
    </row>
    <row r="4" spans="1:7" x14ac:dyDescent="0.25">
      <c r="A4" s="10" t="s">
        <v>74</v>
      </c>
      <c r="B4" s="21">
        <v>13</v>
      </c>
      <c r="C4" s="46">
        <f>B4/$B$8</f>
        <v>6.0465116279069767E-2</v>
      </c>
      <c r="D4" s="28">
        <v>9</v>
      </c>
      <c r="E4" s="39">
        <f>D4/$D$8</f>
        <v>0.12328767123287671</v>
      </c>
    </row>
    <row r="5" spans="1:7" x14ac:dyDescent="0.25">
      <c r="A5" s="10" t="s">
        <v>75</v>
      </c>
      <c r="B5" s="21">
        <v>170</v>
      </c>
      <c r="C5" s="46">
        <f t="shared" ref="C5:C7" si="0">B5/$B$8</f>
        <v>0.79069767441860461</v>
      </c>
      <c r="D5" s="21">
        <v>55</v>
      </c>
      <c r="E5" s="39">
        <f t="shared" ref="E5" si="1">D5/$D$8</f>
        <v>0.75342465753424659</v>
      </c>
    </row>
    <row r="6" spans="1:7" x14ac:dyDescent="0.25">
      <c r="A6" s="10" t="s">
        <v>76</v>
      </c>
      <c r="B6" s="21">
        <v>25</v>
      </c>
      <c r="C6" s="46">
        <f t="shared" si="0"/>
        <v>0.11627906976744186</v>
      </c>
      <c r="D6" s="28" t="s">
        <v>227</v>
      </c>
      <c r="E6" s="39"/>
    </row>
    <row r="7" spans="1:7" x14ac:dyDescent="0.25">
      <c r="A7" s="10" t="s">
        <v>77</v>
      </c>
      <c r="B7" s="21">
        <v>7</v>
      </c>
      <c r="C7" s="46">
        <f t="shared" si="0"/>
        <v>3.255813953488372E-2</v>
      </c>
      <c r="D7" s="28" t="s">
        <v>227</v>
      </c>
      <c r="E7" s="39"/>
    </row>
    <row r="8" spans="1:7" x14ac:dyDescent="0.25">
      <c r="A8" s="40" t="s">
        <v>128</v>
      </c>
      <c r="B8" s="41">
        <v>215</v>
      </c>
      <c r="C8" s="42">
        <v>1</v>
      </c>
      <c r="D8" s="41">
        <v>73</v>
      </c>
      <c r="E8" s="42">
        <v>1</v>
      </c>
    </row>
  </sheetData>
  <hyperlinks>
    <hyperlink ref="G1" location="Contents!A1" display="Return to Contents Page"/>
  </hyperlinks>
  <pageMargins left="0.70000000000000007" right="0.70000000000000007" top="0.75" bottom="0.75" header="0.30000000000000004" footer="0.30000000000000004"/>
  <pageSetup paperSize="0" fitToWidth="0" fitToHeight="0" orientation="portrait" horizontalDpi="0" verticalDpi="0" copies="0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0.59999389629810485"/>
  </sheetPr>
  <dimension ref="A1:I11"/>
  <sheetViews>
    <sheetView workbookViewId="0">
      <selection activeCell="I3" sqref="I3"/>
    </sheetView>
  </sheetViews>
  <sheetFormatPr defaultRowHeight="15" x14ac:dyDescent="0.25"/>
  <cols>
    <col min="1" max="1" width="22.85546875" customWidth="1"/>
    <col min="2" max="2" width="20.85546875" bestFit="1" customWidth="1"/>
    <col min="3" max="3" width="10.5703125" customWidth="1"/>
    <col min="4" max="4" width="20.85546875" bestFit="1" customWidth="1"/>
    <col min="5" max="5" width="20" customWidth="1"/>
  </cols>
  <sheetData>
    <row r="1" spans="1:9" ht="15.75" x14ac:dyDescent="0.25">
      <c r="A1" s="9" t="s">
        <v>179</v>
      </c>
      <c r="G1" s="8" t="s">
        <v>57</v>
      </c>
    </row>
    <row r="3" spans="1:9" ht="75" x14ac:dyDescent="0.25">
      <c r="A3" s="47"/>
      <c r="B3" s="48" t="s">
        <v>221</v>
      </c>
      <c r="C3" s="48" t="s">
        <v>170</v>
      </c>
      <c r="D3" s="48" t="s">
        <v>222</v>
      </c>
      <c r="E3" s="48" t="s">
        <v>170</v>
      </c>
    </row>
    <row r="4" spans="1:9" x14ac:dyDescent="0.25">
      <c r="A4" s="10" t="s">
        <v>78</v>
      </c>
      <c r="B4" s="49">
        <v>189</v>
      </c>
      <c r="C4" s="39">
        <f>B4/$B$11</f>
        <v>0.87906976744186049</v>
      </c>
      <c r="D4" s="49">
        <v>61</v>
      </c>
      <c r="E4" s="13">
        <f>D4/$D$11</f>
        <v>0.83561643835616439</v>
      </c>
      <c r="H4" s="85"/>
      <c r="I4" s="85"/>
    </row>
    <row r="5" spans="1:9" x14ac:dyDescent="0.25">
      <c r="A5" s="10" t="s">
        <v>79</v>
      </c>
      <c r="B5" s="68" t="s">
        <v>227</v>
      </c>
      <c r="C5" s="39"/>
      <c r="D5" s="68" t="s">
        <v>227</v>
      </c>
      <c r="E5" s="13"/>
      <c r="H5" s="85"/>
      <c r="I5" s="85"/>
    </row>
    <row r="6" spans="1:9" x14ac:dyDescent="0.25">
      <c r="A6" s="10" t="s">
        <v>80</v>
      </c>
      <c r="B6" s="49">
        <v>7</v>
      </c>
      <c r="C6" s="39">
        <f>B6/$B$11</f>
        <v>3.255813953488372E-2</v>
      </c>
      <c r="D6" s="68" t="s">
        <v>227</v>
      </c>
      <c r="E6" s="13"/>
      <c r="H6" s="85"/>
      <c r="I6" s="85"/>
    </row>
    <row r="7" spans="1:9" x14ac:dyDescent="0.25">
      <c r="A7" s="10" t="s">
        <v>81</v>
      </c>
      <c r="B7" s="68" t="s">
        <v>227</v>
      </c>
      <c r="C7" s="39"/>
      <c r="D7" s="68" t="s">
        <v>227</v>
      </c>
      <c r="E7" s="13"/>
      <c r="H7" s="85"/>
      <c r="I7" s="85"/>
    </row>
    <row r="8" spans="1:9" x14ac:dyDescent="0.25">
      <c r="A8" s="10" t="s">
        <v>82</v>
      </c>
      <c r="B8" s="68"/>
      <c r="C8" s="39">
        <f>B8/$B$11</f>
        <v>0</v>
      </c>
      <c r="D8" s="68"/>
      <c r="E8" s="13">
        <f>D8/$D$11</f>
        <v>0</v>
      </c>
      <c r="H8" s="85"/>
      <c r="I8" s="85"/>
    </row>
    <row r="9" spans="1:9" x14ac:dyDescent="0.25">
      <c r="A9" s="10" t="s">
        <v>83</v>
      </c>
      <c r="B9" s="68" t="s">
        <v>227</v>
      </c>
      <c r="C9" s="39"/>
      <c r="D9" s="68"/>
      <c r="E9" s="13">
        <f>D9/$D$11</f>
        <v>0</v>
      </c>
    </row>
    <row r="10" spans="1:9" x14ac:dyDescent="0.25">
      <c r="A10" s="10" t="s">
        <v>77</v>
      </c>
      <c r="B10" s="49">
        <v>11</v>
      </c>
      <c r="C10" s="39">
        <f>B10/$B$11</f>
        <v>5.1162790697674418E-2</v>
      </c>
      <c r="D10" s="49">
        <v>7</v>
      </c>
      <c r="E10" s="13">
        <f>D10/$D$11</f>
        <v>9.5890410958904104E-2</v>
      </c>
    </row>
    <row r="11" spans="1:9" x14ac:dyDescent="0.25">
      <c r="A11" s="40" t="s">
        <v>128</v>
      </c>
      <c r="B11" s="41">
        <v>215</v>
      </c>
      <c r="C11" s="112">
        <f t="shared" ref="C11" si="0">B11/$B$11</f>
        <v>1</v>
      </c>
      <c r="D11" s="41">
        <v>73</v>
      </c>
      <c r="E11" s="42">
        <v>1</v>
      </c>
    </row>
  </sheetData>
  <hyperlinks>
    <hyperlink ref="G1" location="Contents!A1" display="Return to Contents Page"/>
  </hyperlinks>
  <pageMargins left="0.70000000000000007" right="0.70000000000000007" top="0.75" bottom="0.75" header="0.30000000000000004" footer="0.30000000000000004"/>
  <pageSetup paperSize="9" orientation="portrait" r:id="rId1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0.59999389629810485"/>
  </sheetPr>
  <dimension ref="A1:J15"/>
  <sheetViews>
    <sheetView workbookViewId="0">
      <selection activeCell="I10" sqref="I10"/>
    </sheetView>
  </sheetViews>
  <sheetFormatPr defaultRowHeight="15" x14ac:dyDescent="0.25"/>
  <cols>
    <col min="1" max="1" width="15.28515625" customWidth="1"/>
    <col min="2" max="2" width="20.85546875" bestFit="1" customWidth="1"/>
    <col min="3" max="3" width="15.140625" customWidth="1"/>
    <col min="4" max="4" width="20.85546875" bestFit="1" customWidth="1"/>
    <col min="5" max="5" width="20.42578125" customWidth="1"/>
  </cols>
  <sheetData>
    <row r="1" spans="1:10" ht="15.75" x14ac:dyDescent="0.25">
      <c r="A1" s="9" t="s">
        <v>180</v>
      </c>
      <c r="G1" s="8" t="s">
        <v>57</v>
      </c>
    </row>
    <row r="3" spans="1:10" ht="75" x14ac:dyDescent="0.25">
      <c r="A3" s="47"/>
      <c r="B3" s="48" t="s">
        <v>221</v>
      </c>
      <c r="C3" s="48" t="s">
        <v>170</v>
      </c>
      <c r="D3" s="48" t="s">
        <v>222</v>
      </c>
      <c r="E3" s="48" t="s">
        <v>170</v>
      </c>
    </row>
    <row r="4" spans="1:10" x14ac:dyDescent="0.25">
      <c r="A4" s="10" t="s">
        <v>84</v>
      </c>
      <c r="B4" s="69">
        <v>30</v>
      </c>
      <c r="C4" s="13">
        <f>B4/$B$15</f>
        <v>0.13953488372093023</v>
      </c>
      <c r="D4" s="49">
        <v>13</v>
      </c>
      <c r="E4" s="13">
        <f>D4/$D$15</f>
        <v>0.17808219178082191</v>
      </c>
      <c r="G4" s="86"/>
      <c r="H4" s="85"/>
      <c r="I4" s="85"/>
      <c r="J4" s="99"/>
    </row>
    <row r="5" spans="1:10" x14ac:dyDescent="0.25">
      <c r="A5" s="10" t="s">
        <v>85</v>
      </c>
      <c r="B5" s="68" t="s">
        <v>227</v>
      </c>
      <c r="C5" s="13"/>
      <c r="D5" s="68"/>
      <c r="E5" s="13">
        <f t="shared" ref="E5:E15" si="0">D5/$D$15</f>
        <v>0</v>
      </c>
      <c r="G5" s="86"/>
      <c r="H5" s="85"/>
      <c r="I5" s="85"/>
      <c r="J5" s="99"/>
    </row>
    <row r="6" spans="1:10" x14ac:dyDescent="0.25">
      <c r="A6" s="10" t="s">
        <v>86</v>
      </c>
      <c r="B6" s="69">
        <v>100</v>
      </c>
      <c r="C6" s="13">
        <f>B6/$B$15</f>
        <v>0.46511627906976744</v>
      </c>
      <c r="D6" s="69">
        <v>30</v>
      </c>
      <c r="E6" s="13">
        <f>D6/$D$15</f>
        <v>0.41095890410958902</v>
      </c>
      <c r="G6" s="86"/>
      <c r="H6" s="85"/>
      <c r="I6" s="85"/>
      <c r="J6" s="99"/>
    </row>
    <row r="7" spans="1:10" x14ac:dyDescent="0.25">
      <c r="A7" s="10" t="s">
        <v>87</v>
      </c>
      <c r="B7" s="68" t="s">
        <v>227</v>
      </c>
      <c r="C7" s="13"/>
      <c r="D7" s="68"/>
      <c r="E7" s="13">
        <f t="shared" si="0"/>
        <v>0</v>
      </c>
      <c r="G7" s="86"/>
      <c r="H7" s="85"/>
      <c r="I7" s="85"/>
      <c r="J7" s="99"/>
    </row>
    <row r="8" spans="1:10" x14ac:dyDescent="0.25">
      <c r="A8" s="10" t="s">
        <v>88</v>
      </c>
      <c r="B8" s="68" t="s">
        <v>227</v>
      </c>
      <c r="C8" s="13"/>
      <c r="D8" s="68" t="s">
        <v>227</v>
      </c>
      <c r="E8" s="13"/>
      <c r="G8" s="86"/>
      <c r="H8" s="85"/>
      <c r="I8" s="85"/>
      <c r="J8" s="99"/>
    </row>
    <row r="9" spans="1:10" x14ac:dyDescent="0.25">
      <c r="A9" s="10" t="s">
        <v>89</v>
      </c>
      <c r="B9" s="68" t="s">
        <v>227</v>
      </c>
      <c r="C9" s="13"/>
      <c r="D9" s="68"/>
      <c r="E9" s="13">
        <f t="shared" si="0"/>
        <v>0</v>
      </c>
      <c r="J9" s="99"/>
    </row>
    <row r="10" spans="1:10" x14ac:dyDescent="0.25">
      <c r="A10" s="10" t="s">
        <v>90</v>
      </c>
      <c r="B10" s="68"/>
      <c r="C10" s="13">
        <f>B10/$B$15</f>
        <v>0</v>
      </c>
      <c r="D10" s="68"/>
      <c r="E10" s="13">
        <f t="shared" si="0"/>
        <v>0</v>
      </c>
      <c r="J10" s="99"/>
    </row>
    <row r="11" spans="1:10" x14ac:dyDescent="0.25">
      <c r="A11" s="10" t="s">
        <v>91</v>
      </c>
      <c r="B11" s="68"/>
      <c r="C11" s="13">
        <f>B11/$B$15</f>
        <v>0</v>
      </c>
      <c r="D11" s="68"/>
      <c r="E11" s="13">
        <f t="shared" si="0"/>
        <v>0</v>
      </c>
    </row>
    <row r="12" spans="1:10" x14ac:dyDescent="0.25">
      <c r="A12" s="10" t="s">
        <v>92</v>
      </c>
      <c r="B12" s="49">
        <v>21</v>
      </c>
      <c r="C12" s="13">
        <f>B12/$B$15</f>
        <v>9.7674418604651161E-2</v>
      </c>
      <c r="D12" s="49">
        <v>9</v>
      </c>
      <c r="E12" s="13">
        <f>D12/$D$15</f>
        <v>0.12328767123287671</v>
      </c>
    </row>
    <row r="13" spans="1:10" x14ac:dyDescent="0.25">
      <c r="A13" s="10" t="s">
        <v>76</v>
      </c>
      <c r="B13" s="77">
        <v>47</v>
      </c>
      <c r="C13" s="13">
        <f>B13/$B$15</f>
        <v>0.21860465116279071</v>
      </c>
      <c r="D13" s="77">
        <v>15</v>
      </c>
      <c r="E13" s="13">
        <f>D13/$D$15</f>
        <v>0.20547945205479451</v>
      </c>
    </row>
    <row r="14" spans="1:10" x14ac:dyDescent="0.25">
      <c r="A14" s="10" t="s">
        <v>77</v>
      </c>
      <c r="B14" s="77">
        <v>7</v>
      </c>
      <c r="C14" s="13">
        <f>B14/$B$15</f>
        <v>3.255813953488372E-2</v>
      </c>
      <c r="D14" s="77" t="s">
        <v>227</v>
      </c>
      <c r="E14" s="13"/>
    </row>
    <row r="15" spans="1:10" x14ac:dyDescent="0.25">
      <c r="A15" s="40" t="s">
        <v>128</v>
      </c>
      <c r="B15" s="100">
        <v>215</v>
      </c>
      <c r="C15" s="97">
        <f t="shared" ref="C15" si="1">B15/$B$15</f>
        <v>1</v>
      </c>
      <c r="D15" s="100">
        <v>73</v>
      </c>
      <c r="E15" s="97">
        <f t="shared" si="0"/>
        <v>1</v>
      </c>
    </row>
  </sheetData>
  <hyperlinks>
    <hyperlink ref="G1" location="Contents!A1" display="Return to Contents Page"/>
  </hyperlinks>
  <pageMargins left="0.70000000000000007" right="0.70000000000000007" top="0.75" bottom="0.75" header="0.30000000000000004" footer="0.30000000000000004"/>
  <pageSetup paperSize="9" orientation="portrait" r:id="rId1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0.59999389629810485"/>
  </sheetPr>
  <dimension ref="A1:G13"/>
  <sheetViews>
    <sheetView workbookViewId="0">
      <selection activeCell="D14" sqref="D14"/>
    </sheetView>
  </sheetViews>
  <sheetFormatPr defaultRowHeight="15" x14ac:dyDescent="0.25"/>
  <cols>
    <col min="1" max="1" width="43.140625" customWidth="1"/>
    <col min="2" max="2" width="20.85546875" customWidth="1"/>
    <col min="3" max="3" width="8.7109375" customWidth="1"/>
    <col min="4" max="4" width="20.85546875" customWidth="1"/>
    <col min="5" max="5" width="14.140625" customWidth="1"/>
  </cols>
  <sheetData>
    <row r="1" spans="1:7" ht="15.75" x14ac:dyDescent="0.25">
      <c r="A1" s="9" t="s">
        <v>181</v>
      </c>
      <c r="G1" s="8" t="s">
        <v>57</v>
      </c>
    </row>
    <row r="3" spans="1:7" ht="75" x14ac:dyDescent="0.25">
      <c r="A3" s="47"/>
      <c r="B3" s="48" t="s">
        <v>221</v>
      </c>
      <c r="C3" s="48" t="s">
        <v>170</v>
      </c>
      <c r="D3" s="48" t="s">
        <v>222</v>
      </c>
      <c r="E3" s="48" t="s">
        <v>170</v>
      </c>
    </row>
    <row r="4" spans="1:7" x14ac:dyDescent="0.25">
      <c r="A4" s="10" t="s">
        <v>94</v>
      </c>
      <c r="B4" s="21">
        <v>173</v>
      </c>
      <c r="C4" s="46">
        <f>B4/$B$9</f>
        <v>0.8046511627906977</v>
      </c>
      <c r="D4" s="21">
        <v>58</v>
      </c>
      <c r="E4" s="46">
        <f>D4/$D$9</f>
        <v>0.79452054794520544</v>
      </c>
    </row>
    <row r="5" spans="1:7" x14ac:dyDescent="0.25">
      <c r="A5" s="10" t="s">
        <v>161</v>
      </c>
      <c r="B5" s="28">
        <v>4</v>
      </c>
      <c r="C5" s="46">
        <f>B5/$B$9</f>
        <v>1.8604651162790697E-2</v>
      </c>
      <c r="D5" s="28">
        <v>2</v>
      </c>
      <c r="E5" s="46">
        <f>D5/$D$9</f>
        <v>2.7397260273972601E-2</v>
      </c>
    </row>
    <row r="6" spans="1:7" x14ac:dyDescent="0.25">
      <c r="A6" s="10" t="s">
        <v>97</v>
      </c>
      <c r="B6" s="28">
        <v>1</v>
      </c>
      <c r="C6" s="46">
        <f>B6/$B$9</f>
        <v>4.6511627906976744E-3</v>
      </c>
      <c r="D6" s="28"/>
      <c r="E6" s="46">
        <f>D6/$D$9</f>
        <v>0</v>
      </c>
    </row>
    <row r="7" spans="1:7" x14ac:dyDescent="0.25">
      <c r="A7" s="10" t="s">
        <v>76</v>
      </c>
      <c r="B7" s="21">
        <v>31</v>
      </c>
      <c r="C7" s="46">
        <f>B7/$B$9</f>
        <v>0.14418604651162792</v>
      </c>
      <c r="D7" s="28">
        <v>9</v>
      </c>
      <c r="E7" s="46">
        <f>D7/$D$9</f>
        <v>0.12328767123287671</v>
      </c>
    </row>
    <row r="8" spans="1:7" x14ac:dyDescent="0.25">
      <c r="A8" s="10" t="s">
        <v>77</v>
      </c>
      <c r="B8" s="21">
        <v>6</v>
      </c>
      <c r="C8" s="46">
        <f>B8/$B$9</f>
        <v>2.7906976744186046E-2</v>
      </c>
      <c r="D8" s="21">
        <v>4</v>
      </c>
      <c r="E8" s="46">
        <f>D8/$D$9</f>
        <v>5.4794520547945202E-2</v>
      </c>
    </row>
    <row r="9" spans="1:7" x14ac:dyDescent="0.25">
      <c r="A9" s="40" t="s">
        <v>128</v>
      </c>
      <c r="B9" s="100">
        <v>215</v>
      </c>
      <c r="C9" s="98">
        <f t="shared" ref="C9" si="0">B9/$B$9</f>
        <v>1</v>
      </c>
      <c r="D9" s="100">
        <v>73</v>
      </c>
      <c r="E9" s="98">
        <f t="shared" ref="E9" si="1">D9/$D$9</f>
        <v>1</v>
      </c>
    </row>
    <row r="10" spans="1:7" x14ac:dyDescent="0.25">
      <c r="A10" s="118" t="s">
        <v>230</v>
      </c>
      <c r="B10" s="118" t="s">
        <v>76</v>
      </c>
    </row>
    <row r="11" spans="1:7" x14ac:dyDescent="0.25">
      <c r="A11" s="118" t="s">
        <v>163</v>
      </c>
      <c r="B11" s="118" t="s">
        <v>76</v>
      </c>
    </row>
    <row r="12" spans="1:7" x14ac:dyDescent="0.25">
      <c r="A12" s="118" t="s">
        <v>162</v>
      </c>
      <c r="B12" s="118" t="s">
        <v>76</v>
      </c>
    </row>
    <row r="13" spans="1:7" x14ac:dyDescent="0.25">
      <c r="A13" s="118" t="s">
        <v>231</v>
      </c>
      <c r="B13" s="118" t="s">
        <v>77</v>
      </c>
    </row>
  </sheetData>
  <hyperlinks>
    <hyperlink ref="G1" location="Contents!A1" display="Return to Contents Page"/>
  </hyperlinks>
  <pageMargins left="0.70000000000000007" right="0.70000000000000007" top="0.75" bottom="0.75" header="0.30000000000000004" footer="0.30000000000000004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0.59999389629810485"/>
  </sheetPr>
  <dimension ref="A1:G16"/>
  <sheetViews>
    <sheetView workbookViewId="0">
      <selection activeCell="H8" sqref="H8"/>
    </sheetView>
  </sheetViews>
  <sheetFormatPr defaultRowHeight="15" x14ac:dyDescent="0.25"/>
  <cols>
    <col min="1" max="1" width="30.42578125" customWidth="1"/>
    <col min="2" max="3" width="13.140625" bestFit="1" customWidth="1"/>
    <col min="4" max="4" width="8.7109375" customWidth="1"/>
    <col min="6" max="6" width="30.85546875" customWidth="1"/>
    <col min="7" max="9" width="13.42578125" customWidth="1"/>
  </cols>
  <sheetData>
    <row r="1" spans="1:7" ht="15.75" x14ac:dyDescent="0.25">
      <c r="A1" s="9" t="s">
        <v>182</v>
      </c>
      <c r="G1" s="8" t="s">
        <v>57</v>
      </c>
    </row>
    <row r="3" spans="1:7" x14ac:dyDescent="0.25">
      <c r="A3" t="s">
        <v>223</v>
      </c>
    </row>
    <row r="4" spans="1:7" x14ac:dyDescent="0.25">
      <c r="A4" t="s">
        <v>183</v>
      </c>
    </row>
    <row r="6" spans="1:7" x14ac:dyDescent="0.25">
      <c r="A6" s="50" t="s">
        <v>184</v>
      </c>
      <c r="B6" s="51" t="s">
        <v>60</v>
      </c>
      <c r="C6" s="52" t="s">
        <v>61</v>
      </c>
    </row>
    <row r="7" spans="1:7" x14ac:dyDescent="0.25">
      <c r="A7" s="34" t="s">
        <v>185</v>
      </c>
      <c r="B7" s="53">
        <v>42903.854056005432</v>
      </c>
      <c r="C7" s="53">
        <v>46575.030831366312</v>
      </c>
    </row>
    <row r="8" spans="1:7" x14ac:dyDescent="0.25">
      <c r="A8" s="34" t="s">
        <v>186</v>
      </c>
      <c r="B8" s="53">
        <v>22760.20881837124</v>
      </c>
      <c r="C8" s="53">
        <v>23819.549997741429</v>
      </c>
      <c r="E8" s="86"/>
      <c r="F8" s="101"/>
      <c r="G8" s="101"/>
    </row>
    <row r="9" spans="1:7" x14ac:dyDescent="0.25">
      <c r="A9" s="34" t="s">
        <v>187</v>
      </c>
      <c r="B9" s="53">
        <v>28835.896183173092</v>
      </c>
      <c r="C9" s="53">
        <v>37160.369169885511</v>
      </c>
      <c r="E9" s="86"/>
      <c r="F9" s="101"/>
      <c r="G9" s="101"/>
    </row>
    <row r="10" spans="1:7" x14ac:dyDescent="0.25">
      <c r="A10" s="34" t="s">
        <v>188</v>
      </c>
      <c r="B10" s="53">
        <v>39465.091005530412</v>
      </c>
      <c r="C10" s="53">
        <v>37754.863255988348</v>
      </c>
      <c r="E10" s="86"/>
      <c r="F10" s="101"/>
      <c r="G10" s="101"/>
    </row>
    <row r="11" spans="1:7" x14ac:dyDescent="0.25">
      <c r="A11" s="34" t="s">
        <v>189</v>
      </c>
      <c r="B11" s="53">
        <v>21548.908013567641</v>
      </c>
      <c r="C11" s="53">
        <v>24242.201072496875</v>
      </c>
      <c r="E11" s="86"/>
      <c r="F11" s="101"/>
      <c r="G11" s="101"/>
    </row>
    <row r="12" spans="1:7" x14ac:dyDescent="0.25">
      <c r="A12" s="34" t="s">
        <v>190</v>
      </c>
      <c r="B12" s="53">
        <v>42107.766017846443</v>
      </c>
      <c r="C12" s="53">
        <v>44828.342303298865</v>
      </c>
      <c r="E12" s="86"/>
      <c r="F12" s="101"/>
      <c r="G12" s="101"/>
    </row>
    <row r="13" spans="1:7" x14ac:dyDescent="0.25">
      <c r="A13" s="34" t="s">
        <v>191</v>
      </c>
      <c r="B13" s="53">
        <v>82058.438095460908</v>
      </c>
      <c r="C13" s="53">
        <v>88619.926845046852</v>
      </c>
      <c r="E13" s="86"/>
      <c r="F13" s="101"/>
      <c r="G13" s="101"/>
    </row>
    <row r="14" spans="1:7" x14ac:dyDescent="0.25">
      <c r="A14" s="34" t="s">
        <v>192</v>
      </c>
      <c r="B14" s="53">
        <v>37091.388113489054</v>
      </c>
      <c r="C14" s="53">
        <v>39052.338733386372</v>
      </c>
      <c r="E14" s="86"/>
      <c r="F14" s="101"/>
      <c r="G14" s="101"/>
    </row>
    <row r="15" spans="1:7" x14ac:dyDescent="0.25">
      <c r="A15" s="34" t="s">
        <v>193</v>
      </c>
      <c r="B15" s="53">
        <v>32403.219512195123</v>
      </c>
      <c r="C15" s="53"/>
      <c r="E15" s="86"/>
      <c r="F15" s="101"/>
      <c r="G15" s="101"/>
    </row>
    <row r="16" spans="1:7" x14ac:dyDescent="0.25">
      <c r="A16" s="54" t="s">
        <v>128</v>
      </c>
      <c r="B16" s="55">
        <v>33101.731845698298</v>
      </c>
      <c r="C16" s="55">
        <v>43079.613417029919</v>
      </c>
      <c r="E16" s="86"/>
      <c r="F16" s="101"/>
      <c r="G16" s="101"/>
    </row>
  </sheetData>
  <hyperlinks>
    <hyperlink ref="G1" location="Contents!A1" display="Return to Contents Page"/>
  </hyperlinks>
  <pageMargins left="0.70000000000000007" right="0.70000000000000007" top="0.75" bottom="0.75" header="0.30000000000000004" footer="0.30000000000000004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0.59999389629810485"/>
  </sheetPr>
  <dimension ref="A1:G16"/>
  <sheetViews>
    <sheetView workbookViewId="0">
      <selection activeCell="E12" sqref="E12"/>
    </sheetView>
  </sheetViews>
  <sheetFormatPr defaultRowHeight="15" x14ac:dyDescent="0.25"/>
  <cols>
    <col min="1" max="1" width="35.42578125" customWidth="1"/>
    <col min="2" max="6" width="10.85546875" customWidth="1"/>
    <col min="7" max="7" width="12.5703125" customWidth="1"/>
    <col min="8" max="8" width="8.7109375" customWidth="1"/>
  </cols>
  <sheetData>
    <row r="1" spans="1:7" ht="15.75" x14ac:dyDescent="0.25">
      <c r="A1" s="9" t="s">
        <v>194</v>
      </c>
      <c r="G1" s="8" t="s">
        <v>57</v>
      </c>
    </row>
    <row r="3" spans="1:7" x14ac:dyDescent="0.25">
      <c r="A3" t="s">
        <v>223</v>
      </c>
    </row>
    <row r="4" spans="1:7" x14ac:dyDescent="0.25">
      <c r="A4" t="s">
        <v>183</v>
      </c>
    </row>
    <row r="6" spans="1:7" ht="30" x14ac:dyDescent="0.25">
      <c r="A6" s="56" t="s">
        <v>184</v>
      </c>
      <c r="B6" s="51" t="s">
        <v>63</v>
      </c>
      <c r="C6" s="51" t="s">
        <v>195</v>
      </c>
      <c r="D6" s="51" t="s">
        <v>196</v>
      </c>
      <c r="E6" s="51" t="s">
        <v>197</v>
      </c>
      <c r="F6" s="51" t="s">
        <v>198</v>
      </c>
      <c r="G6" s="51" t="s">
        <v>199</v>
      </c>
    </row>
    <row r="7" spans="1:7" x14ac:dyDescent="0.25">
      <c r="A7" s="34" t="s">
        <v>185</v>
      </c>
      <c r="B7" s="101">
        <v>33672.533333333333</v>
      </c>
      <c r="C7" s="101">
        <v>38171.489795859125</v>
      </c>
      <c r="D7" s="101">
        <v>44016.641319687005</v>
      </c>
      <c r="E7" s="101">
        <v>47167.406741780906</v>
      </c>
      <c r="F7" s="101">
        <v>48271.790822698626</v>
      </c>
      <c r="G7" s="101">
        <v>44278.982138532272</v>
      </c>
    </row>
    <row r="8" spans="1:7" x14ac:dyDescent="0.25">
      <c r="A8" s="34" t="s">
        <v>186</v>
      </c>
      <c r="B8" s="101">
        <v>21531.89664519154</v>
      </c>
      <c r="C8" s="101">
        <v>22651.107078251825</v>
      </c>
      <c r="D8" s="101">
        <v>22956.545649185766</v>
      </c>
      <c r="E8" s="101">
        <v>23298.589717169565</v>
      </c>
      <c r="F8" s="101">
        <v>23229.318498958484</v>
      </c>
      <c r="G8" s="101">
        <v>22645.391690539363</v>
      </c>
    </row>
    <row r="9" spans="1:7" x14ac:dyDescent="0.25">
      <c r="A9" s="34" t="s">
        <v>187</v>
      </c>
      <c r="B9" s="101">
        <v>21800.910537201689</v>
      </c>
      <c r="C9" s="101">
        <v>25851.047952679841</v>
      </c>
      <c r="D9" s="101">
        <v>30757.832951888191</v>
      </c>
      <c r="E9" s="101">
        <v>32872.916839410347</v>
      </c>
      <c r="F9" s="101">
        <v>31632.547323114388</v>
      </c>
      <c r="G9" s="101">
        <v>26183.414607050119</v>
      </c>
    </row>
    <row r="10" spans="1:7" x14ac:dyDescent="0.25">
      <c r="A10" s="34" t="s">
        <v>188</v>
      </c>
      <c r="B10" s="101">
        <v>28521.312668463608</v>
      </c>
      <c r="C10" s="101">
        <v>33798.000495026703</v>
      </c>
      <c r="D10" s="101">
        <v>40886.279164363841</v>
      </c>
      <c r="E10" s="101">
        <v>43612.759034796669</v>
      </c>
      <c r="F10" s="101">
        <v>44904.42226826313</v>
      </c>
      <c r="G10" s="101">
        <v>42939.721746012532</v>
      </c>
    </row>
    <row r="11" spans="1:7" x14ac:dyDescent="0.25">
      <c r="A11" s="34" t="s">
        <v>189</v>
      </c>
      <c r="B11" s="101">
        <v>20775.385278876569</v>
      </c>
      <c r="C11" s="101">
        <v>23323.034140416203</v>
      </c>
      <c r="D11" s="101">
        <v>22886.277227781546</v>
      </c>
      <c r="E11" s="101">
        <v>23584.00478931293</v>
      </c>
      <c r="F11" s="101">
        <v>22594.617489973636</v>
      </c>
      <c r="G11" s="101">
        <v>22702.775591734488</v>
      </c>
    </row>
    <row r="12" spans="1:7" x14ac:dyDescent="0.25">
      <c r="A12" s="34" t="s">
        <v>190</v>
      </c>
      <c r="B12" s="101">
        <v>28423.4375</v>
      </c>
      <c r="C12" s="101">
        <v>35357.46653932854</v>
      </c>
      <c r="D12" s="101">
        <v>43044.746997223905</v>
      </c>
      <c r="E12" s="101">
        <v>48996.840408841759</v>
      </c>
      <c r="F12" s="101">
        <v>55638.930881373257</v>
      </c>
      <c r="G12" s="101">
        <v>47596.945780518996</v>
      </c>
    </row>
    <row r="13" spans="1:7" x14ac:dyDescent="0.25">
      <c r="A13" s="34" t="s">
        <v>191</v>
      </c>
      <c r="B13" s="101"/>
      <c r="C13" s="101">
        <v>45268.302733639226</v>
      </c>
      <c r="D13" s="101">
        <v>81964.103095090672</v>
      </c>
      <c r="E13" s="101">
        <v>100848.98828160884</v>
      </c>
      <c r="F13" s="101">
        <v>103177.5964888646</v>
      </c>
      <c r="G13" s="101">
        <v>104776.15720377768</v>
      </c>
    </row>
    <row r="14" spans="1:7" x14ac:dyDescent="0.25">
      <c r="A14" s="34" t="s">
        <v>192</v>
      </c>
      <c r="B14" s="101">
        <v>27947.322827288095</v>
      </c>
      <c r="C14" s="101">
        <v>32449.457533029803</v>
      </c>
      <c r="D14" s="101">
        <v>36901.81367818921</v>
      </c>
      <c r="E14" s="101">
        <v>40255.447842646703</v>
      </c>
      <c r="F14" s="101">
        <v>40740.353495226984</v>
      </c>
      <c r="G14" s="101">
        <v>37102.100693749875</v>
      </c>
    </row>
    <row r="15" spans="1:7" x14ac:dyDescent="0.25">
      <c r="A15" s="34" t="s">
        <v>193</v>
      </c>
      <c r="B15" s="101">
        <v>27055</v>
      </c>
      <c r="C15" s="101">
        <v>30972.400000000001</v>
      </c>
      <c r="D15" s="101">
        <v>34557.777777777781</v>
      </c>
      <c r="E15" s="101">
        <v>32934</v>
      </c>
      <c r="F15" s="101"/>
      <c r="G15" s="101"/>
    </row>
    <row r="16" spans="1:7" x14ac:dyDescent="0.25">
      <c r="A16" s="54" t="s">
        <v>128</v>
      </c>
      <c r="B16" s="55">
        <v>24234.979173535627</v>
      </c>
      <c r="C16" s="55">
        <v>30030.20298283374</v>
      </c>
      <c r="D16" s="55">
        <v>36542.961699367188</v>
      </c>
      <c r="E16" s="55">
        <v>38817.266219742458</v>
      </c>
      <c r="F16" s="55">
        <v>36321.36668157595</v>
      </c>
      <c r="G16" s="55">
        <v>33481.635893287195</v>
      </c>
    </row>
  </sheetData>
  <hyperlinks>
    <hyperlink ref="G1" location="Contents!A1" display="Return to Contents Page"/>
  </hyperlinks>
  <pageMargins left="0.70000000000000007" right="0.70000000000000007" top="0.75" bottom="0.75" header="0.30000000000000004" footer="0.30000000000000004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0.59999389629810485"/>
  </sheetPr>
  <dimension ref="A1:G16"/>
  <sheetViews>
    <sheetView workbookViewId="0">
      <selection activeCell="G12" sqref="G12"/>
    </sheetView>
  </sheetViews>
  <sheetFormatPr defaultRowHeight="15" x14ac:dyDescent="0.25"/>
  <cols>
    <col min="1" max="1" width="32.28515625" customWidth="1"/>
    <col min="2" max="4" width="11" customWidth="1"/>
    <col min="5" max="5" width="8.7109375" customWidth="1"/>
    <col min="7" max="7" width="31.42578125" customWidth="1"/>
    <col min="8" max="10" width="13" customWidth="1"/>
  </cols>
  <sheetData>
    <row r="1" spans="1:7" ht="15.75" x14ac:dyDescent="0.25">
      <c r="A1" s="9" t="s">
        <v>200</v>
      </c>
      <c r="G1" s="8" t="s">
        <v>57</v>
      </c>
    </row>
    <row r="3" spans="1:7" x14ac:dyDescent="0.25">
      <c r="A3" t="s">
        <v>223</v>
      </c>
    </row>
    <row r="4" spans="1:7" x14ac:dyDescent="0.25">
      <c r="A4" t="s">
        <v>183</v>
      </c>
    </row>
    <row r="6" spans="1:7" ht="75" x14ac:dyDescent="0.25">
      <c r="A6" s="56" t="s">
        <v>184</v>
      </c>
      <c r="B6" s="51" t="s">
        <v>104</v>
      </c>
      <c r="C6" s="51" t="s">
        <v>105</v>
      </c>
      <c r="D6" s="51" t="s">
        <v>201</v>
      </c>
    </row>
    <row r="7" spans="1:7" x14ac:dyDescent="0.25">
      <c r="A7" s="34" t="s">
        <v>185</v>
      </c>
      <c r="B7" s="53">
        <v>43924.550715722064</v>
      </c>
      <c r="C7" s="53">
        <v>42620.991726895125</v>
      </c>
      <c r="D7" s="53">
        <v>39875.737457790194</v>
      </c>
    </row>
    <row r="8" spans="1:7" x14ac:dyDescent="0.25">
      <c r="A8" s="34" t="s">
        <v>186</v>
      </c>
      <c r="B8" s="53">
        <v>22878.977468956287</v>
      </c>
      <c r="C8" s="53">
        <v>23024.297584799933</v>
      </c>
      <c r="D8" s="53">
        <v>23293.39746226939</v>
      </c>
    </row>
    <row r="9" spans="1:7" x14ac:dyDescent="0.25">
      <c r="A9" s="34" t="s">
        <v>187</v>
      </c>
      <c r="B9" s="53">
        <v>30263.369880681832</v>
      </c>
      <c r="C9" s="53">
        <v>28672.213207767312</v>
      </c>
      <c r="D9" s="53">
        <v>31946.452836199722</v>
      </c>
    </row>
    <row r="10" spans="1:7" x14ac:dyDescent="0.25">
      <c r="A10" s="34" t="s">
        <v>188</v>
      </c>
      <c r="B10" s="53">
        <v>38830.789088142912</v>
      </c>
      <c r="C10" s="53">
        <v>36796.343753375513</v>
      </c>
      <c r="D10" s="53">
        <v>43971.076870257457</v>
      </c>
    </row>
    <row r="11" spans="1:7" x14ac:dyDescent="0.25">
      <c r="A11" s="34" t="s">
        <v>189</v>
      </c>
      <c r="B11" s="53">
        <v>22857.517726878767</v>
      </c>
      <c r="C11" s="53">
        <v>22401.970095898654</v>
      </c>
      <c r="D11" s="53">
        <v>23193.172092917739</v>
      </c>
    </row>
    <row r="12" spans="1:7" x14ac:dyDescent="0.25">
      <c r="A12" s="34" t="s">
        <v>190</v>
      </c>
      <c r="B12" s="53">
        <v>42540.602650614434</v>
      </c>
      <c r="C12" s="53">
        <v>40085.394462076532</v>
      </c>
      <c r="D12" s="53">
        <v>50007.58258928571</v>
      </c>
    </row>
    <row r="13" spans="1:7" x14ac:dyDescent="0.25">
      <c r="A13" s="34" t="s">
        <v>191</v>
      </c>
      <c r="B13" s="53">
        <v>86185.266003442957</v>
      </c>
      <c r="C13" s="53">
        <v>95324.434071699361</v>
      </c>
      <c r="D13" s="53">
        <v>85538.961820844706</v>
      </c>
    </row>
    <row r="14" spans="1:7" x14ac:dyDescent="0.25">
      <c r="A14" s="34" t="s">
        <v>192</v>
      </c>
      <c r="B14" s="53">
        <v>37186.720041126544</v>
      </c>
      <c r="C14" s="53">
        <v>37428.22796870592</v>
      </c>
      <c r="D14" s="53">
        <v>37725.313055462597</v>
      </c>
    </row>
    <row r="15" spans="1:7" x14ac:dyDescent="0.25">
      <c r="A15" s="34" t="s">
        <v>193</v>
      </c>
      <c r="B15" s="53">
        <v>32677.48717948718</v>
      </c>
      <c r="C15" s="53"/>
      <c r="D15" s="53">
        <v>27055</v>
      </c>
    </row>
    <row r="16" spans="1:7" x14ac:dyDescent="0.25">
      <c r="A16" s="54" t="s">
        <v>128</v>
      </c>
      <c r="B16" s="55">
        <v>34581.438052016456</v>
      </c>
      <c r="C16" s="55">
        <v>32373.049161453964</v>
      </c>
      <c r="D16" s="55">
        <v>39996.055121639736</v>
      </c>
    </row>
  </sheetData>
  <hyperlinks>
    <hyperlink ref="G1" location="Contents!A1" display="Return to Contents Page"/>
  </hyperlinks>
  <pageMargins left="0.70000000000000007" right="0.70000000000000007" top="0.75" bottom="0.75" header="0.30000000000000004" footer="0.30000000000000004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0.59999389629810485"/>
  </sheetPr>
  <dimension ref="A1:G16"/>
  <sheetViews>
    <sheetView workbookViewId="0">
      <selection activeCell="H12" sqref="H12"/>
    </sheetView>
  </sheetViews>
  <sheetFormatPr defaultRowHeight="15" x14ac:dyDescent="0.25"/>
  <cols>
    <col min="1" max="1" width="32.140625" customWidth="1"/>
    <col min="2" max="6" width="11" customWidth="1"/>
    <col min="7" max="7" width="8.7109375" customWidth="1"/>
  </cols>
  <sheetData>
    <row r="1" spans="1:7" ht="15.75" x14ac:dyDescent="0.25">
      <c r="A1" s="9" t="s">
        <v>202</v>
      </c>
      <c r="G1" s="8" t="s">
        <v>57</v>
      </c>
    </row>
    <row r="3" spans="1:7" x14ac:dyDescent="0.25">
      <c r="A3" t="s">
        <v>223</v>
      </c>
    </row>
    <row r="4" spans="1:7" x14ac:dyDescent="0.25">
      <c r="A4" t="s">
        <v>183</v>
      </c>
    </row>
    <row r="6" spans="1:7" ht="45" x14ac:dyDescent="0.25">
      <c r="A6" s="56" t="s">
        <v>184</v>
      </c>
      <c r="B6" s="51" t="s">
        <v>203</v>
      </c>
      <c r="C6" s="51" t="s">
        <v>204</v>
      </c>
      <c r="D6" s="51" t="s">
        <v>205</v>
      </c>
      <c r="E6" s="51" t="s">
        <v>78</v>
      </c>
      <c r="F6" s="51" t="s">
        <v>92</v>
      </c>
    </row>
    <row r="7" spans="1:7" x14ac:dyDescent="0.25">
      <c r="A7" s="34" t="s">
        <v>185</v>
      </c>
      <c r="B7" s="53">
        <v>44452.92592592592</v>
      </c>
      <c r="C7" s="53">
        <v>42804.333333333336</v>
      </c>
      <c r="D7" s="53">
        <v>47857.725256778125</v>
      </c>
      <c r="E7" s="53">
        <v>43656.948313981142</v>
      </c>
      <c r="F7" s="53">
        <v>39933.057796502188</v>
      </c>
    </row>
    <row r="8" spans="1:7" x14ac:dyDescent="0.25">
      <c r="A8" s="34" t="s">
        <v>186</v>
      </c>
      <c r="B8" s="53">
        <v>22284.854270024487</v>
      </c>
      <c r="C8" s="53">
        <v>22116.677418799936</v>
      </c>
      <c r="D8" s="53">
        <v>22903.852447272959</v>
      </c>
      <c r="E8" s="53">
        <v>22976.400593067399</v>
      </c>
      <c r="F8" s="53">
        <v>22678.068706918661</v>
      </c>
    </row>
    <row r="9" spans="1:7" x14ac:dyDescent="0.25">
      <c r="A9" s="34" t="s">
        <v>187</v>
      </c>
      <c r="B9" s="53">
        <v>31384.239059833642</v>
      </c>
      <c r="C9" s="53">
        <v>33916.253043976641</v>
      </c>
      <c r="D9" s="53">
        <v>33456.611510045499</v>
      </c>
      <c r="E9" s="53">
        <v>30125.368457574532</v>
      </c>
      <c r="F9" s="53">
        <v>33303.132473148878</v>
      </c>
    </row>
    <row r="10" spans="1:7" x14ac:dyDescent="0.25">
      <c r="A10" s="34" t="s">
        <v>188</v>
      </c>
      <c r="B10" s="53">
        <v>37144.856415801682</v>
      </c>
      <c r="C10" s="53">
        <v>28788.289655172415</v>
      </c>
      <c r="D10" s="53">
        <v>34056.684860810812</v>
      </c>
      <c r="E10" s="53">
        <v>39530.346220769352</v>
      </c>
      <c r="F10" s="53">
        <v>38431.087401185752</v>
      </c>
    </row>
    <row r="11" spans="1:7" x14ac:dyDescent="0.25">
      <c r="A11" s="34" t="s">
        <v>189</v>
      </c>
      <c r="B11" s="53">
        <v>21468.484261501209</v>
      </c>
      <c r="C11" s="53">
        <v>21094.000840002096</v>
      </c>
      <c r="D11" s="53">
        <v>23820.839176695845</v>
      </c>
      <c r="E11" s="53">
        <v>22973.522509273393</v>
      </c>
      <c r="F11" s="53">
        <v>22328.939060744116</v>
      </c>
    </row>
    <row r="12" spans="1:7" x14ac:dyDescent="0.25">
      <c r="A12" s="34" t="s">
        <v>190</v>
      </c>
      <c r="B12" s="53">
        <v>37162.899810964082</v>
      </c>
      <c r="C12" s="53">
        <v>34846</v>
      </c>
      <c r="D12" s="53">
        <v>35270.925000000003</v>
      </c>
      <c r="E12" s="53">
        <v>43845.447192811378</v>
      </c>
      <c r="F12" s="53">
        <v>43036.744791666672</v>
      </c>
    </row>
    <row r="13" spans="1:7" x14ac:dyDescent="0.25">
      <c r="A13" s="34" t="s">
        <v>191</v>
      </c>
      <c r="B13" s="53">
        <v>85401.80765060593</v>
      </c>
      <c r="C13" s="53">
        <v>69575.427586206904</v>
      </c>
      <c r="D13" s="53">
        <v>85218.053260896922</v>
      </c>
      <c r="E13" s="53">
        <v>96074.525004280542</v>
      </c>
      <c r="F13" s="53">
        <v>76613.07096935279</v>
      </c>
    </row>
    <row r="14" spans="1:7" x14ac:dyDescent="0.25">
      <c r="A14" s="34" t="s">
        <v>192</v>
      </c>
      <c r="B14" s="53">
        <v>32215.691996660156</v>
      </c>
      <c r="C14" s="53">
        <v>30216.446946358268</v>
      </c>
      <c r="D14" s="53">
        <v>36511.145836454183</v>
      </c>
      <c r="E14" s="53">
        <v>37880.346208451381</v>
      </c>
      <c r="F14" s="53">
        <v>34406.977100415286</v>
      </c>
    </row>
    <row r="15" spans="1:7" x14ac:dyDescent="0.25">
      <c r="A15" s="34" t="s">
        <v>193</v>
      </c>
      <c r="B15" s="53"/>
      <c r="C15" s="53"/>
      <c r="D15" s="53"/>
      <c r="E15" s="53">
        <v>32677.48717948718</v>
      </c>
      <c r="F15" s="53">
        <v>27055</v>
      </c>
    </row>
    <row r="16" spans="1:7" x14ac:dyDescent="0.25">
      <c r="A16" s="54" t="s">
        <v>128</v>
      </c>
      <c r="B16" s="55">
        <v>59527.55025911644</v>
      </c>
      <c r="C16" s="55">
        <v>40018.488046080507</v>
      </c>
      <c r="D16" s="55">
        <v>42613.485475066824</v>
      </c>
      <c r="E16" s="55">
        <v>33509.208873713804</v>
      </c>
      <c r="F16" s="55">
        <v>41252.917255537221</v>
      </c>
    </row>
  </sheetData>
  <hyperlinks>
    <hyperlink ref="G1" location="Contents!A1" display="Return to Contents Page"/>
  </hyperlinks>
  <pageMargins left="0.70000000000000007" right="0.70000000000000007" top="0.75" bottom="0.75" header="0.30000000000000004" footer="0.30000000000000004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0.59999389629810485"/>
  </sheetPr>
  <dimension ref="A1:K16"/>
  <sheetViews>
    <sheetView workbookViewId="0">
      <selection activeCell="F17" sqref="F17"/>
    </sheetView>
  </sheetViews>
  <sheetFormatPr defaultRowHeight="15" x14ac:dyDescent="0.25"/>
  <cols>
    <col min="1" max="1" width="31.85546875" customWidth="1"/>
    <col min="2" max="10" width="12.5703125" customWidth="1"/>
    <col min="11" max="11" width="15.5703125" bestFit="1" customWidth="1"/>
    <col min="12" max="12" width="8.7109375" customWidth="1"/>
  </cols>
  <sheetData>
    <row r="1" spans="1:11" ht="15.75" x14ac:dyDescent="0.25">
      <c r="A1" s="9" t="s">
        <v>206</v>
      </c>
      <c r="G1" s="8" t="s">
        <v>57</v>
      </c>
    </row>
    <row r="3" spans="1:11" x14ac:dyDescent="0.25">
      <c r="A3" t="s">
        <v>223</v>
      </c>
    </row>
    <row r="4" spans="1:11" x14ac:dyDescent="0.25">
      <c r="A4" t="s">
        <v>183</v>
      </c>
    </row>
    <row r="6" spans="1:11" ht="60" x14ac:dyDescent="0.25">
      <c r="A6" s="56" t="s">
        <v>184</v>
      </c>
      <c r="B6" s="51" t="s">
        <v>84</v>
      </c>
      <c r="C6" s="51" t="s">
        <v>85</v>
      </c>
      <c r="D6" s="51" t="s">
        <v>86</v>
      </c>
      <c r="E6" s="51" t="s">
        <v>87</v>
      </c>
      <c r="F6" s="51" t="s">
        <v>88</v>
      </c>
      <c r="G6" s="51" t="s">
        <v>89</v>
      </c>
      <c r="H6" s="51" t="s">
        <v>90</v>
      </c>
      <c r="I6" s="51" t="s">
        <v>92</v>
      </c>
      <c r="J6" s="51" t="s">
        <v>91</v>
      </c>
      <c r="K6" s="51" t="s">
        <v>207</v>
      </c>
    </row>
    <row r="7" spans="1:11" x14ac:dyDescent="0.25">
      <c r="A7" s="34" t="s">
        <v>185</v>
      </c>
      <c r="B7" s="53">
        <v>42879.916558116558</v>
      </c>
      <c r="C7" s="53">
        <v>36084.779761904763</v>
      </c>
      <c r="D7" s="53">
        <v>44115.872540858159</v>
      </c>
      <c r="E7" s="53">
        <v>35572</v>
      </c>
      <c r="F7" s="53">
        <v>44500.41025641025</v>
      </c>
      <c r="G7" s="53"/>
      <c r="H7" s="53">
        <v>42732.5</v>
      </c>
      <c r="I7" s="53">
        <v>41129.434064011381</v>
      </c>
      <c r="J7" s="53">
        <v>45092.5</v>
      </c>
      <c r="K7" s="53">
        <v>44771.833522408997</v>
      </c>
    </row>
    <row r="8" spans="1:11" x14ac:dyDescent="0.25">
      <c r="A8" s="34" t="s">
        <v>186</v>
      </c>
      <c r="B8" s="53">
        <v>22739.300299706741</v>
      </c>
      <c r="C8" s="53">
        <v>23518.099466225569</v>
      </c>
      <c r="D8" s="53">
        <v>22923.463914437958</v>
      </c>
      <c r="E8" s="53">
        <v>22392.166896139857</v>
      </c>
      <c r="F8" s="53">
        <v>22070.315185039446</v>
      </c>
      <c r="G8" s="53"/>
      <c r="H8" s="53"/>
      <c r="I8" s="53">
        <v>23022.556792798056</v>
      </c>
      <c r="J8" s="53">
        <v>27046.654574221619</v>
      </c>
      <c r="K8" s="53">
        <v>23056.07273823602</v>
      </c>
    </row>
    <row r="9" spans="1:11" x14ac:dyDescent="0.25">
      <c r="A9" s="34" t="s">
        <v>187</v>
      </c>
      <c r="B9" s="53">
        <v>29198.88994976367</v>
      </c>
      <c r="C9" s="53">
        <v>32637.246835443038</v>
      </c>
      <c r="D9" s="53">
        <v>30587.316986279777</v>
      </c>
      <c r="E9" s="53">
        <v>37688.018518518511</v>
      </c>
      <c r="F9" s="53">
        <v>28863.314285714281</v>
      </c>
      <c r="G9" s="53"/>
      <c r="H9" s="53">
        <v>33216.888888888891</v>
      </c>
      <c r="I9" s="53">
        <v>29507.631812507083</v>
      </c>
      <c r="J9" s="53">
        <v>21318</v>
      </c>
      <c r="K9" s="53">
        <v>30808.877205544311</v>
      </c>
    </row>
    <row r="10" spans="1:11" x14ac:dyDescent="0.25">
      <c r="A10" s="34" t="s">
        <v>188</v>
      </c>
      <c r="B10" s="53">
        <v>36506.568046248474</v>
      </c>
      <c r="C10" s="53">
        <v>38104.333333333336</v>
      </c>
      <c r="D10" s="53">
        <v>39839.645004536214</v>
      </c>
      <c r="E10" s="53">
        <v>42137.222222222219</v>
      </c>
      <c r="F10" s="53">
        <v>29715.4</v>
      </c>
      <c r="G10" s="53"/>
      <c r="H10" s="53"/>
      <c r="I10" s="53">
        <v>38354.09705296858</v>
      </c>
      <c r="J10" s="53"/>
      <c r="K10" s="53">
        <v>40546.965513783274</v>
      </c>
    </row>
    <row r="11" spans="1:11" x14ac:dyDescent="0.25">
      <c r="A11" s="34" t="s">
        <v>189</v>
      </c>
      <c r="B11" s="53">
        <v>23124.167194529156</v>
      </c>
      <c r="C11" s="53">
        <v>21021.62176628011</v>
      </c>
      <c r="D11" s="53">
        <v>23038.647971292805</v>
      </c>
      <c r="E11" s="53">
        <v>21041.944161873525</v>
      </c>
      <c r="F11" s="53">
        <v>20758</v>
      </c>
      <c r="G11" s="53">
        <v>21318</v>
      </c>
      <c r="H11" s="53"/>
      <c r="I11" s="53">
        <v>22175.117255553581</v>
      </c>
      <c r="J11" s="53"/>
      <c r="K11" s="53">
        <v>23040.212682998732</v>
      </c>
    </row>
    <row r="12" spans="1:11" x14ac:dyDescent="0.25">
      <c r="A12" s="34" t="s">
        <v>190</v>
      </c>
      <c r="B12" s="53">
        <v>40717.345179062613</v>
      </c>
      <c r="C12" s="53">
        <v>33821.5</v>
      </c>
      <c r="D12" s="53">
        <v>42828.738033766407</v>
      </c>
      <c r="E12" s="53">
        <v>40232.382978723406</v>
      </c>
      <c r="F12" s="53">
        <v>38196.656716417907</v>
      </c>
      <c r="G12" s="53"/>
      <c r="H12" s="53"/>
      <c r="I12" s="53">
        <v>44781.434037413288</v>
      </c>
      <c r="J12" s="53"/>
      <c r="K12" s="53">
        <v>46486.566387115912</v>
      </c>
    </row>
    <row r="13" spans="1:11" x14ac:dyDescent="0.25">
      <c r="A13" s="34" t="s">
        <v>191</v>
      </c>
      <c r="B13" s="53">
        <v>85916.841449784028</v>
      </c>
      <c r="C13" s="53">
        <v>75121.279999999999</v>
      </c>
      <c r="D13" s="53">
        <v>90951.540828604833</v>
      </c>
      <c r="E13" s="53">
        <v>89404.233589803131</v>
      </c>
      <c r="F13" s="53">
        <v>70382.845624195616</v>
      </c>
      <c r="G13" s="53">
        <v>111732</v>
      </c>
      <c r="H13" s="53">
        <v>74600</v>
      </c>
      <c r="I13" s="53">
        <v>96789.874762517356</v>
      </c>
      <c r="J13" s="53">
        <v>95608.245614035084</v>
      </c>
      <c r="K13" s="53">
        <v>87084.886886881039</v>
      </c>
    </row>
    <row r="14" spans="1:11" x14ac:dyDescent="0.25">
      <c r="A14" s="34" t="s">
        <v>192</v>
      </c>
      <c r="B14" s="53">
        <v>35201.349501556469</v>
      </c>
      <c r="C14" s="53">
        <v>36395.883714920848</v>
      </c>
      <c r="D14" s="53">
        <v>37838.365787429546</v>
      </c>
      <c r="E14" s="53">
        <v>32842.428020588814</v>
      </c>
      <c r="F14" s="53">
        <v>31912.206489611275</v>
      </c>
      <c r="G14" s="53"/>
      <c r="H14" s="53">
        <v>37221.75</v>
      </c>
      <c r="I14" s="53">
        <v>37346.487618365616</v>
      </c>
      <c r="J14" s="53"/>
      <c r="K14" s="53">
        <v>37308.134028489374</v>
      </c>
    </row>
    <row r="15" spans="1:11" x14ac:dyDescent="0.25">
      <c r="A15" s="34" t="s">
        <v>193</v>
      </c>
      <c r="B15" s="53">
        <v>32082.833333333332</v>
      </c>
      <c r="C15" s="53"/>
      <c r="D15" s="53">
        <v>31963.809523809523</v>
      </c>
      <c r="E15" s="53"/>
      <c r="F15" s="53"/>
      <c r="G15" s="53"/>
      <c r="H15" s="53"/>
      <c r="I15" s="53">
        <v>34253</v>
      </c>
      <c r="J15" s="53"/>
      <c r="K15" s="53">
        <v>33821.5</v>
      </c>
    </row>
    <row r="16" spans="1:11" x14ac:dyDescent="0.25">
      <c r="A16" s="54" t="s">
        <v>128</v>
      </c>
      <c r="B16" s="55">
        <v>32776.284369723937</v>
      </c>
      <c r="C16" s="55">
        <v>47993.975721573217</v>
      </c>
      <c r="D16" s="55">
        <v>34130.06375847329</v>
      </c>
      <c r="E16" s="55">
        <v>72635.573986621879</v>
      </c>
      <c r="F16" s="55">
        <v>59591.981752019972</v>
      </c>
      <c r="G16" s="55">
        <v>66525</v>
      </c>
      <c r="H16" s="55">
        <v>43373.517241379312</v>
      </c>
      <c r="I16" s="55">
        <v>32230.657623340008</v>
      </c>
      <c r="J16" s="55">
        <v>70284.320593662633</v>
      </c>
      <c r="K16" s="55">
        <v>37237.081848792783</v>
      </c>
    </row>
  </sheetData>
  <hyperlinks>
    <hyperlink ref="G1" location="Contents!A1" display="Return to Contents Page"/>
  </hyperlinks>
  <pageMargins left="0.70000000000000007" right="0.70000000000000007" top="0.75" bottom="0.75" header="0.30000000000000004" footer="0.30000000000000004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0.59999389629810485"/>
  </sheetPr>
  <dimension ref="A1:G16"/>
  <sheetViews>
    <sheetView workbookViewId="0">
      <selection activeCell="H13" sqref="H13"/>
    </sheetView>
  </sheetViews>
  <sheetFormatPr defaultRowHeight="15" x14ac:dyDescent="0.25"/>
  <cols>
    <col min="1" max="1" width="41" bestFit="1" customWidth="1"/>
    <col min="2" max="2" width="10.5703125" customWidth="1"/>
    <col min="3" max="3" width="26.140625" customWidth="1"/>
  </cols>
  <sheetData>
    <row r="1" spans="1:7" ht="15.75" x14ac:dyDescent="0.25">
      <c r="A1" s="9" t="s">
        <v>15</v>
      </c>
      <c r="B1" s="4"/>
      <c r="C1" s="4"/>
      <c r="D1" s="4"/>
      <c r="E1" s="4"/>
      <c r="G1" s="8" t="s">
        <v>57</v>
      </c>
    </row>
    <row r="2" spans="1:7" x14ac:dyDescent="0.25">
      <c r="A2" s="19"/>
      <c r="B2" s="19"/>
      <c r="C2" s="4"/>
      <c r="D2" s="4"/>
      <c r="E2" s="4"/>
    </row>
    <row r="3" spans="1:7" x14ac:dyDescent="0.25">
      <c r="A3" s="20"/>
      <c r="B3" s="20" t="s">
        <v>58</v>
      </c>
      <c r="C3" s="20" t="s">
        <v>59</v>
      </c>
      <c r="F3" s="86"/>
      <c r="G3" s="85"/>
    </row>
    <row r="4" spans="1:7" x14ac:dyDescent="0.25">
      <c r="A4" s="10" t="s">
        <v>63</v>
      </c>
      <c r="B4" s="21">
        <v>844</v>
      </c>
      <c r="C4" s="13">
        <f>B4/B15</f>
        <v>4.1605047816227939E-2</v>
      </c>
      <c r="F4" s="86"/>
      <c r="G4" s="85"/>
    </row>
    <row r="5" spans="1:7" x14ac:dyDescent="0.25">
      <c r="A5" s="10" t="s">
        <v>64</v>
      </c>
      <c r="B5" s="21">
        <v>1775</v>
      </c>
      <c r="C5" s="13">
        <f>B5/B15</f>
        <v>8.7498767622991219E-2</v>
      </c>
      <c r="F5" s="86"/>
      <c r="G5" s="85"/>
    </row>
    <row r="6" spans="1:7" x14ac:dyDescent="0.25">
      <c r="A6" s="10" t="s">
        <v>65</v>
      </c>
      <c r="B6" s="21">
        <v>2160</v>
      </c>
      <c r="C6" s="13">
        <f>B6/B15</f>
        <v>0.1064773735581189</v>
      </c>
      <c r="F6" s="86"/>
      <c r="G6" s="85"/>
    </row>
    <row r="7" spans="1:7" x14ac:dyDescent="0.25">
      <c r="A7" s="10" t="s">
        <v>66</v>
      </c>
      <c r="B7" s="21">
        <v>2315</v>
      </c>
      <c r="C7" s="13">
        <f>B7/B15</f>
        <v>0.11411811101252095</v>
      </c>
      <c r="F7" s="86"/>
      <c r="G7" s="85"/>
    </row>
    <row r="8" spans="1:7" x14ac:dyDescent="0.25">
      <c r="A8" s="10" t="s">
        <v>67</v>
      </c>
      <c r="B8" s="21">
        <v>2375</v>
      </c>
      <c r="C8" s="13">
        <f>B8/B15</f>
        <v>0.1170758158335798</v>
      </c>
      <c r="F8" s="86"/>
      <c r="G8" s="85"/>
    </row>
    <row r="9" spans="1:7" x14ac:dyDescent="0.25">
      <c r="A9" s="10" t="s">
        <v>68</v>
      </c>
      <c r="B9" s="21">
        <v>2382</v>
      </c>
      <c r="C9" s="13">
        <f>B9/B15</f>
        <v>0.11742088139603668</v>
      </c>
      <c r="F9" s="86"/>
      <c r="G9" s="85"/>
    </row>
    <row r="10" spans="1:7" x14ac:dyDescent="0.25">
      <c r="A10" s="10" t="s">
        <v>69</v>
      </c>
      <c r="B10" s="21">
        <v>3005</v>
      </c>
      <c r="C10" s="13">
        <f>B10/B15</f>
        <v>0.14813171645469783</v>
      </c>
      <c r="F10" s="86"/>
      <c r="G10" s="85"/>
    </row>
    <row r="11" spans="1:7" x14ac:dyDescent="0.25">
      <c r="A11" s="10" t="s">
        <v>70</v>
      </c>
      <c r="B11" s="21">
        <v>2858</v>
      </c>
      <c r="C11" s="13">
        <f>B11/B15</f>
        <v>0.14088533964310362</v>
      </c>
      <c r="F11" s="86"/>
      <c r="G11" s="85"/>
    </row>
    <row r="12" spans="1:7" x14ac:dyDescent="0.25">
      <c r="A12" s="10" t="s">
        <v>71</v>
      </c>
      <c r="B12" s="21">
        <v>1871</v>
      </c>
      <c r="C12" s="13">
        <f>B12/B15</f>
        <v>9.2231095336685401E-2</v>
      </c>
      <c r="F12" s="86"/>
      <c r="G12" s="85"/>
    </row>
    <row r="13" spans="1:7" x14ac:dyDescent="0.25">
      <c r="A13" s="10" t="s">
        <v>72</v>
      </c>
      <c r="B13" s="21">
        <v>525</v>
      </c>
      <c r="C13" s="13">
        <f>B13/B15</f>
        <v>2.5879917184265012E-2</v>
      </c>
      <c r="F13" s="86"/>
      <c r="G13" s="85"/>
    </row>
    <row r="14" spans="1:7" x14ac:dyDescent="0.25">
      <c r="A14" s="10" t="s">
        <v>73</v>
      </c>
      <c r="B14" s="21">
        <v>176</v>
      </c>
      <c r="C14" s="13">
        <f>B14/B15</f>
        <v>8.6759341417726506E-3</v>
      </c>
      <c r="F14" s="86"/>
      <c r="G14" s="85"/>
    </row>
    <row r="15" spans="1:7" x14ac:dyDescent="0.25">
      <c r="A15" s="9" t="s">
        <v>62</v>
      </c>
      <c r="B15" s="22">
        <v>20286</v>
      </c>
      <c r="C15" s="15">
        <v>1</v>
      </c>
    </row>
    <row r="16" spans="1:7" ht="15.75" customHeight="1" x14ac:dyDescent="0.25">
      <c r="A16" s="23"/>
      <c r="B16" s="23"/>
      <c r="C16" s="23"/>
    </row>
  </sheetData>
  <hyperlinks>
    <hyperlink ref="G1" location="Contents!A1" display="Return to Contents Page"/>
  </hyperlinks>
  <pageMargins left="0.70000000000000007" right="0.70000000000000007" top="0.75" bottom="0.75" header="0.30000000000000004" footer="0.30000000000000004"/>
  <pageSetup paperSize="9" fitToWidth="0" fitToHeight="0" orientation="portrait" r:id="rId1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0.59999389629810485"/>
  </sheetPr>
  <dimension ref="A1:G16"/>
  <sheetViews>
    <sheetView workbookViewId="0">
      <selection activeCell="F13" sqref="F13:F14"/>
    </sheetView>
  </sheetViews>
  <sheetFormatPr defaultRowHeight="15" x14ac:dyDescent="0.25"/>
  <cols>
    <col min="1" max="1" width="32.140625" customWidth="1"/>
    <col min="2" max="6" width="15.85546875" customWidth="1"/>
    <col min="7" max="7" width="8.7109375" customWidth="1"/>
    <col min="8" max="10" width="10.7109375" customWidth="1"/>
    <col min="11" max="11" width="13.85546875" customWidth="1"/>
  </cols>
  <sheetData>
    <row r="1" spans="1:7" ht="15.75" x14ac:dyDescent="0.25">
      <c r="A1" s="9" t="s">
        <v>208</v>
      </c>
      <c r="G1" s="8" t="s">
        <v>57</v>
      </c>
    </row>
    <row r="3" spans="1:7" x14ac:dyDescent="0.25">
      <c r="A3" t="s">
        <v>223</v>
      </c>
    </row>
    <row r="4" spans="1:7" x14ac:dyDescent="0.25">
      <c r="A4" t="s">
        <v>183</v>
      </c>
    </row>
    <row r="6" spans="1:7" ht="42" customHeight="1" x14ac:dyDescent="0.25">
      <c r="A6" s="56" t="s">
        <v>184</v>
      </c>
      <c r="B6" s="51" t="s">
        <v>97</v>
      </c>
      <c r="C6" s="51" t="s">
        <v>94</v>
      </c>
      <c r="D6" s="51" t="s">
        <v>161</v>
      </c>
      <c r="E6" s="51" t="s">
        <v>209</v>
      </c>
    </row>
    <row r="7" spans="1:7" x14ac:dyDescent="0.25">
      <c r="A7" s="34" t="s">
        <v>185</v>
      </c>
      <c r="B7" s="53">
        <v>40958.896634615383</v>
      </c>
      <c r="C7" s="53">
        <v>43684.843847518052</v>
      </c>
      <c r="D7" s="53">
        <v>38705.960396039598</v>
      </c>
      <c r="E7" s="53">
        <v>43843.436294345272</v>
      </c>
    </row>
    <row r="8" spans="1:7" x14ac:dyDescent="0.25">
      <c r="A8" s="34" t="s">
        <v>186</v>
      </c>
      <c r="B8" s="53">
        <v>22644.26588025329</v>
      </c>
      <c r="C8" s="53">
        <v>22910.167939300431</v>
      </c>
      <c r="D8" s="53">
        <v>22832.882581561924</v>
      </c>
      <c r="E8" s="53">
        <v>23167.061693606825</v>
      </c>
    </row>
    <row r="9" spans="1:7" x14ac:dyDescent="0.25">
      <c r="A9" s="34" t="s">
        <v>187</v>
      </c>
      <c r="B9" s="53">
        <v>27834.916720437457</v>
      </c>
      <c r="C9" s="53">
        <v>30065.839348430949</v>
      </c>
      <c r="D9" s="53">
        <v>31718.642182540494</v>
      </c>
      <c r="E9" s="53">
        <v>32152.734593152592</v>
      </c>
    </row>
    <row r="10" spans="1:7" x14ac:dyDescent="0.25">
      <c r="A10" s="34" t="s">
        <v>188</v>
      </c>
      <c r="B10" s="53">
        <v>33622.116279069764</v>
      </c>
      <c r="C10" s="53">
        <v>38771.222157070166</v>
      </c>
      <c r="D10" s="53">
        <v>41017.94799264543</v>
      </c>
      <c r="E10" s="53">
        <v>41976.444618359012</v>
      </c>
    </row>
    <row r="11" spans="1:7" x14ac:dyDescent="0.25">
      <c r="A11" s="34" t="s">
        <v>189</v>
      </c>
      <c r="B11" s="53">
        <v>21069.048268784798</v>
      </c>
      <c r="C11" s="53">
        <v>22901.055961634138</v>
      </c>
      <c r="D11" s="53">
        <v>21733.795011478927</v>
      </c>
      <c r="E11" s="53">
        <v>23051.628410472302</v>
      </c>
    </row>
    <row r="12" spans="1:7" x14ac:dyDescent="0.25">
      <c r="A12" s="34" t="s">
        <v>190</v>
      </c>
      <c r="B12" s="53">
        <v>35042.531990054616</v>
      </c>
      <c r="C12" s="53">
        <v>42581.810125466713</v>
      </c>
      <c r="D12" s="53">
        <v>39998.800000000003</v>
      </c>
      <c r="E12" s="53">
        <v>48243.817727840193</v>
      </c>
    </row>
    <row r="13" spans="1:7" x14ac:dyDescent="0.25">
      <c r="A13" s="34" t="s">
        <v>191</v>
      </c>
      <c r="B13" s="53">
        <v>67394.222222222219</v>
      </c>
      <c r="C13" s="53">
        <v>85833.791910801738</v>
      </c>
      <c r="D13" s="53">
        <v>107993.8129236379</v>
      </c>
      <c r="E13" s="53">
        <v>86782.686688128451</v>
      </c>
    </row>
    <row r="14" spans="1:7" x14ac:dyDescent="0.25">
      <c r="A14" s="34" t="s">
        <v>192</v>
      </c>
      <c r="B14" s="53">
        <v>30752.385460174311</v>
      </c>
      <c r="C14" s="53">
        <v>37350.677593322143</v>
      </c>
      <c r="D14" s="53">
        <v>37912.664429449978</v>
      </c>
      <c r="E14" s="53">
        <v>36996.916238239057</v>
      </c>
    </row>
    <row r="15" spans="1:7" x14ac:dyDescent="0.25">
      <c r="A15" s="34" t="s">
        <v>193</v>
      </c>
      <c r="B15" s="53"/>
      <c r="C15" s="53">
        <v>32249.891891891893</v>
      </c>
      <c r="D15" s="53"/>
      <c r="E15" s="53">
        <v>33821.5</v>
      </c>
    </row>
    <row r="16" spans="1:7" x14ac:dyDescent="0.25">
      <c r="A16" s="54" t="s">
        <v>128</v>
      </c>
      <c r="B16" s="55">
        <v>29454.452644228924</v>
      </c>
      <c r="C16" s="55">
        <v>34480.966783174183</v>
      </c>
      <c r="D16" s="55">
        <v>33564.694777694218</v>
      </c>
      <c r="E16" s="55">
        <v>39604.637872878062</v>
      </c>
    </row>
  </sheetData>
  <hyperlinks>
    <hyperlink ref="G1" location="Contents!A1" display="Return to Contents Page"/>
  </hyperlinks>
  <pageMargins left="0.70000000000000007" right="0.70000000000000007" top="0.75" bottom="0.75" header="0.30000000000000004" footer="0.30000000000000004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cols>
    <col min="1" max="1" width="8.7109375" customWidth="1"/>
  </cols>
  <sheetData/>
  <pageMargins left="0.70000000000000007" right="0.70000000000000007" top="0.75" bottom="0.75" header="0.30000000000000004" footer="0.30000000000000004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0.59999389629810485"/>
  </sheetPr>
  <dimension ref="A1:G9"/>
  <sheetViews>
    <sheetView workbookViewId="0">
      <selection activeCell="C12" sqref="C12"/>
    </sheetView>
  </sheetViews>
  <sheetFormatPr defaultRowHeight="15" x14ac:dyDescent="0.25"/>
  <cols>
    <col min="1" max="1" width="41" bestFit="1" customWidth="1"/>
    <col min="2" max="2" width="11.5703125" customWidth="1"/>
    <col min="3" max="3" width="22.140625" customWidth="1"/>
  </cols>
  <sheetData>
    <row r="1" spans="1:7" ht="15.75" x14ac:dyDescent="0.25">
      <c r="A1" s="9" t="s">
        <v>16</v>
      </c>
      <c r="B1" s="10"/>
      <c r="C1" s="10"/>
      <c r="D1" s="4"/>
      <c r="E1" s="4"/>
      <c r="G1" s="8" t="s">
        <v>57</v>
      </c>
    </row>
    <row r="2" spans="1:7" x14ac:dyDescent="0.25">
      <c r="A2" s="9"/>
      <c r="B2" s="10"/>
      <c r="C2" s="10"/>
      <c r="D2" s="4"/>
      <c r="E2" s="4"/>
    </row>
    <row r="3" spans="1:7" x14ac:dyDescent="0.25">
      <c r="A3" s="12"/>
      <c r="B3" s="12" t="s">
        <v>58</v>
      </c>
      <c r="C3" s="12" t="s">
        <v>59</v>
      </c>
    </row>
    <row r="4" spans="1:7" x14ac:dyDescent="0.25">
      <c r="A4" s="10" t="s">
        <v>74</v>
      </c>
      <c r="B4" s="21">
        <v>1119</v>
      </c>
      <c r="C4" s="13">
        <f>B4/B8</f>
        <v>5.5161194912747707E-2</v>
      </c>
    </row>
    <row r="5" spans="1:7" x14ac:dyDescent="0.25">
      <c r="A5" s="10" t="s">
        <v>75</v>
      </c>
      <c r="B5" s="21">
        <v>16259</v>
      </c>
      <c r="C5" s="13">
        <f>B5/B8</f>
        <v>0.80148871142659961</v>
      </c>
    </row>
    <row r="6" spans="1:7" x14ac:dyDescent="0.25">
      <c r="A6" s="10" t="s">
        <v>76</v>
      </c>
      <c r="B6" s="21">
        <v>1741</v>
      </c>
      <c r="C6" s="13">
        <f>B6/B8</f>
        <v>8.5822734891057878E-2</v>
      </c>
    </row>
    <row r="7" spans="1:7" x14ac:dyDescent="0.25">
      <c r="A7" s="10" t="s">
        <v>77</v>
      </c>
      <c r="B7" s="21">
        <v>1167</v>
      </c>
      <c r="C7" s="13">
        <f>B7/B8</f>
        <v>5.7527358769594791E-2</v>
      </c>
    </row>
    <row r="8" spans="1:7" x14ac:dyDescent="0.25">
      <c r="A8" s="9" t="s">
        <v>62</v>
      </c>
      <c r="B8" s="22">
        <v>20286</v>
      </c>
      <c r="C8" s="15">
        <v>1</v>
      </c>
    </row>
    <row r="9" spans="1:7" x14ac:dyDescent="0.25">
      <c r="A9" s="23"/>
      <c r="B9" s="23"/>
      <c r="C9" s="23"/>
    </row>
  </sheetData>
  <hyperlinks>
    <hyperlink ref="G1" location="Contents!A1" display="Return to Contents Page"/>
  </hyperlinks>
  <pageMargins left="0.70000000000000007" right="0.70000000000000007" top="0.75" bottom="0.75" header="0.30000000000000004" footer="0.30000000000000004"/>
  <pageSetup paperSize="0" fitToWidth="0" fitToHeight="0" orientation="portrait" horizontalDpi="0" verticalDpi="0" copie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0.59999389629810485"/>
  </sheetPr>
  <dimension ref="A1:G12"/>
  <sheetViews>
    <sheetView workbookViewId="0">
      <selection activeCell="E13" sqref="E12:E13"/>
    </sheetView>
  </sheetViews>
  <sheetFormatPr defaultRowHeight="15" x14ac:dyDescent="0.25"/>
  <cols>
    <col min="1" max="1" width="41" bestFit="1" customWidth="1"/>
    <col min="2" max="2" width="10.42578125" customWidth="1"/>
    <col min="3" max="3" width="21.5703125" customWidth="1"/>
  </cols>
  <sheetData>
    <row r="1" spans="1:7" ht="15.75" x14ac:dyDescent="0.25">
      <c r="A1" s="9" t="s">
        <v>17</v>
      </c>
      <c r="B1" s="10"/>
      <c r="C1" s="10"/>
      <c r="D1" s="4"/>
      <c r="E1" s="4"/>
      <c r="G1" s="8" t="s">
        <v>57</v>
      </c>
    </row>
    <row r="2" spans="1:7" x14ac:dyDescent="0.25">
      <c r="A2" s="9"/>
      <c r="B2" s="9"/>
      <c r="C2" s="10"/>
      <c r="D2" s="4"/>
      <c r="E2" s="4"/>
    </row>
    <row r="3" spans="1:7" x14ac:dyDescent="0.25">
      <c r="A3" s="24"/>
      <c r="B3" s="12" t="s">
        <v>58</v>
      </c>
      <c r="C3" s="12" t="s">
        <v>59</v>
      </c>
      <c r="D3" s="25"/>
    </row>
    <row r="4" spans="1:7" x14ac:dyDescent="0.25">
      <c r="A4" s="10" t="s">
        <v>78</v>
      </c>
      <c r="B4" s="21">
        <v>17620</v>
      </c>
      <c r="C4" s="13">
        <f>B4/B11</f>
        <v>0.86857931578428471</v>
      </c>
    </row>
    <row r="5" spans="1:7" x14ac:dyDescent="0.25">
      <c r="A5" s="10" t="s">
        <v>79</v>
      </c>
      <c r="B5" s="21">
        <v>234</v>
      </c>
      <c r="C5" s="13">
        <f>B5/B11</f>
        <v>1.1535048802129548E-2</v>
      </c>
    </row>
    <row r="6" spans="1:7" x14ac:dyDescent="0.25">
      <c r="A6" s="10" t="s">
        <v>80</v>
      </c>
      <c r="B6" s="21">
        <v>652</v>
      </c>
      <c r="C6" s="13">
        <f>B6/B11</f>
        <v>3.2140392388839596E-2</v>
      </c>
    </row>
    <row r="7" spans="1:7" x14ac:dyDescent="0.25">
      <c r="A7" s="10" t="s">
        <v>81</v>
      </c>
      <c r="B7" s="21">
        <v>141</v>
      </c>
      <c r="C7" s="13">
        <f>B7/B11</f>
        <v>6.9506063294883166E-3</v>
      </c>
    </row>
    <row r="8" spans="1:7" x14ac:dyDescent="0.25">
      <c r="A8" s="10" t="s">
        <v>82</v>
      </c>
      <c r="B8" s="21">
        <v>25</v>
      </c>
      <c r="C8" s="13">
        <f>B8/B11</f>
        <v>1.2323770087745243E-3</v>
      </c>
    </row>
    <row r="9" spans="1:7" x14ac:dyDescent="0.25">
      <c r="A9" s="10" t="s">
        <v>83</v>
      </c>
      <c r="B9" s="21">
        <v>200</v>
      </c>
      <c r="C9" s="13">
        <f>B9/B11</f>
        <v>9.8590160701961943E-3</v>
      </c>
    </row>
    <row r="10" spans="1:7" x14ac:dyDescent="0.25">
      <c r="A10" s="10" t="s">
        <v>77</v>
      </c>
      <c r="B10" s="21">
        <v>1414</v>
      </c>
      <c r="C10" s="13">
        <f>B10/B11</f>
        <v>6.9703243616287089E-2</v>
      </c>
    </row>
    <row r="11" spans="1:7" x14ac:dyDescent="0.25">
      <c r="A11" s="9" t="s">
        <v>62</v>
      </c>
      <c r="B11" s="22">
        <v>20286</v>
      </c>
      <c r="C11" s="15">
        <v>1</v>
      </c>
    </row>
    <row r="12" spans="1:7" x14ac:dyDescent="0.25">
      <c r="A12" s="23"/>
      <c r="B12" s="23"/>
      <c r="C12" s="23"/>
    </row>
  </sheetData>
  <hyperlinks>
    <hyperlink ref="G1" location="Contents!A1" display="Return to Contents Page"/>
  </hyperlinks>
  <pageMargins left="0.70000000000000007" right="0.70000000000000007" top="0.75" bottom="0.75" header="0.30000000000000004" footer="0.30000000000000004"/>
  <pageSetup paperSize="0" fitToWidth="0" fitToHeight="0" orientation="portrait" horizontalDpi="0" verticalDpi="0" copie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0.59999389629810485"/>
  </sheetPr>
  <dimension ref="A1:G17"/>
  <sheetViews>
    <sheetView workbookViewId="0">
      <selection activeCell="F10" sqref="F10"/>
    </sheetView>
  </sheetViews>
  <sheetFormatPr defaultRowHeight="15" x14ac:dyDescent="0.25"/>
  <cols>
    <col min="1" max="1" width="41" bestFit="1" customWidth="1"/>
    <col min="2" max="2" width="13.85546875" bestFit="1" customWidth="1"/>
    <col min="3" max="3" width="14.140625" customWidth="1"/>
  </cols>
  <sheetData>
    <row r="1" spans="1:7" ht="15.75" x14ac:dyDescent="0.25">
      <c r="A1" s="9" t="s">
        <v>18</v>
      </c>
      <c r="B1" s="10"/>
      <c r="C1" s="9"/>
      <c r="G1" s="8" t="s">
        <v>57</v>
      </c>
    </row>
    <row r="2" spans="1:7" x14ac:dyDescent="0.25">
      <c r="A2" s="9"/>
      <c r="B2" s="9"/>
      <c r="C2" s="9"/>
    </row>
    <row r="3" spans="1:7" x14ac:dyDescent="0.25">
      <c r="A3" s="26"/>
      <c r="B3" s="27" t="s">
        <v>58</v>
      </c>
      <c r="C3" s="27" t="s">
        <v>59</v>
      </c>
    </row>
    <row r="4" spans="1:7" x14ac:dyDescent="0.25">
      <c r="A4" s="10" t="s">
        <v>84</v>
      </c>
      <c r="B4" s="21">
        <v>2846</v>
      </c>
      <c r="C4" s="13">
        <f>B4/B15</f>
        <v>0.14029379867889186</v>
      </c>
    </row>
    <row r="5" spans="1:7" x14ac:dyDescent="0.25">
      <c r="A5" s="10" t="s">
        <v>85</v>
      </c>
      <c r="B5" s="21">
        <v>84</v>
      </c>
      <c r="C5" s="13">
        <f>B5/B15</f>
        <v>4.140786749482402E-3</v>
      </c>
    </row>
    <row r="6" spans="1:7" x14ac:dyDescent="0.25">
      <c r="A6" s="10" t="s">
        <v>86</v>
      </c>
      <c r="B6" s="21">
        <v>10034</v>
      </c>
      <c r="C6" s="13">
        <f>B6/B15</f>
        <v>0.49462683624174308</v>
      </c>
    </row>
    <row r="7" spans="1:7" x14ac:dyDescent="0.25">
      <c r="A7" s="10" t="s">
        <v>87</v>
      </c>
      <c r="B7" s="21">
        <v>190</v>
      </c>
      <c r="C7" s="13">
        <f>B7/B15</f>
        <v>9.3660652666863846E-3</v>
      </c>
    </row>
    <row r="8" spans="1:7" x14ac:dyDescent="0.25">
      <c r="A8" s="10" t="s">
        <v>88</v>
      </c>
      <c r="B8" s="21">
        <v>222</v>
      </c>
      <c r="C8" s="13">
        <f>B8/B15</f>
        <v>1.0943507837917775E-2</v>
      </c>
    </row>
    <row r="9" spans="1:7" x14ac:dyDescent="0.25">
      <c r="A9" s="10" t="s">
        <v>89</v>
      </c>
      <c r="B9" s="102" t="s">
        <v>227</v>
      </c>
      <c r="C9" s="39"/>
    </row>
    <row r="10" spans="1:7" x14ac:dyDescent="0.25">
      <c r="A10" s="10" t="s">
        <v>90</v>
      </c>
      <c r="B10" s="21">
        <v>12</v>
      </c>
      <c r="C10" s="13">
        <f>B10/B15</f>
        <v>5.9154096421177161E-4</v>
      </c>
    </row>
    <row r="11" spans="1:7" x14ac:dyDescent="0.25">
      <c r="A11" s="10" t="s">
        <v>91</v>
      </c>
      <c r="B11" s="21">
        <v>11</v>
      </c>
      <c r="C11" s="13">
        <f>B11/B15</f>
        <v>5.4224588386079067E-4</v>
      </c>
    </row>
    <row r="12" spans="1:7" x14ac:dyDescent="0.25">
      <c r="A12" s="10" t="s">
        <v>92</v>
      </c>
      <c r="B12" s="21">
        <v>2305</v>
      </c>
      <c r="C12" s="13">
        <f>B12/B15</f>
        <v>0.11362516020901114</v>
      </c>
    </row>
    <row r="13" spans="1:7" x14ac:dyDescent="0.25">
      <c r="A13" s="10" t="s">
        <v>76</v>
      </c>
      <c r="B13" s="21">
        <v>3340</v>
      </c>
      <c r="C13" s="13">
        <f>B13/B15</f>
        <v>0.16464556837227645</v>
      </c>
    </row>
    <row r="14" spans="1:7" x14ac:dyDescent="0.25">
      <c r="A14" s="10" t="s">
        <v>77</v>
      </c>
      <c r="B14" s="21">
        <v>1240</v>
      </c>
      <c r="C14" s="13">
        <f>B14/B15</f>
        <v>6.1125899635216405E-2</v>
      </c>
    </row>
    <row r="15" spans="1:7" x14ac:dyDescent="0.25">
      <c r="A15" s="9" t="s">
        <v>62</v>
      </c>
      <c r="B15" s="22">
        <v>20286</v>
      </c>
      <c r="C15" s="15">
        <v>1</v>
      </c>
    </row>
    <row r="16" spans="1:7" x14ac:dyDescent="0.25">
      <c r="A16" s="23"/>
      <c r="B16" s="23"/>
      <c r="C16" s="23"/>
    </row>
    <row r="17" spans="1:1" x14ac:dyDescent="0.25">
      <c r="A17" t="s">
        <v>93</v>
      </c>
    </row>
  </sheetData>
  <hyperlinks>
    <hyperlink ref="G1" location="Contents!A1" display="Return to Contents Page"/>
  </hyperlinks>
  <pageMargins left="0.70000000000000007" right="0.70000000000000007" top="0.75" bottom="0.75" header="0.30000000000000004" footer="0.30000000000000004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0.59999389629810485"/>
  </sheetPr>
  <dimension ref="A1:G14"/>
  <sheetViews>
    <sheetView workbookViewId="0">
      <selection activeCell="A11" sqref="A11:B14"/>
    </sheetView>
  </sheetViews>
  <sheetFormatPr defaultRowHeight="15" x14ac:dyDescent="0.25"/>
  <cols>
    <col min="1" max="1" width="40.7109375" customWidth="1"/>
    <col min="2" max="2" width="10.140625" customWidth="1"/>
    <col min="3" max="3" width="29.140625" customWidth="1"/>
  </cols>
  <sheetData>
    <row r="1" spans="1:7" ht="15.75" x14ac:dyDescent="0.25">
      <c r="A1" s="9" t="s">
        <v>19</v>
      </c>
      <c r="B1" s="10"/>
      <c r="C1" s="10"/>
      <c r="G1" s="8" t="s">
        <v>57</v>
      </c>
    </row>
    <row r="2" spans="1:7" x14ac:dyDescent="0.25">
      <c r="A2" s="9"/>
      <c r="B2" s="9"/>
      <c r="C2" s="10"/>
    </row>
    <row r="3" spans="1:7" x14ac:dyDescent="0.25">
      <c r="A3" s="29"/>
      <c r="B3" s="12" t="s">
        <v>58</v>
      </c>
      <c r="C3" s="12" t="s">
        <v>59</v>
      </c>
    </row>
    <row r="4" spans="1:7" x14ac:dyDescent="0.25">
      <c r="A4" s="10" t="s">
        <v>94</v>
      </c>
      <c r="B4" s="85">
        <v>16628</v>
      </c>
      <c r="C4" s="13">
        <f>B4/B10</f>
        <v>0.8196785960761116</v>
      </c>
    </row>
    <row r="5" spans="1:7" x14ac:dyDescent="0.25">
      <c r="A5" s="10" t="s">
        <v>95</v>
      </c>
      <c r="B5" s="103">
        <v>147</v>
      </c>
      <c r="C5" s="13">
        <f>B5/B10</f>
        <v>7.246376811594203E-3</v>
      </c>
    </row>
    <row r="6" spans="1:7" x14ac:dyDescent="0.25">
      <c r="A6" s="10" t="s">
        <v>96</v>
      </c>
      <c r="B6" s="103">
        <v>136</v>
      </c>
      <c r="C6" s="13">
        <f>B6/B10</f>
        <v>6.7041309277334118E-3</v>
      </c>
    </row>
    <row r="7" spans="1:7" x14ac:dyDescent="0.25">
      <c r="A7" s="10" t="s">
        <v>97</v>
      </c>
      <c r="B7" s="103">
        <v>168</v>
      </c>
      <c r="C7" s="13">
        <f>B7/B10</f>
        <v>8.2815734989648039E-3</v>
      </c>
    </row>
    <row r="8" spans="1:7" x14ac:dyDescent="0.25">
      <c r="A8" s="10" t="s">
        <v>76</v>
      </c>
      <c r="B8" s="103">
        <v>1970</v>
      </c>
      <c r="C8" s="13">
        <f>B8/B10</f>
        <v>9.711130829143251E-2</v>
      </c>
    </row>
    <row r="9" spans="1:7" x14ac:dyDescent="0.25">
      <c r="A9" s="10" t="s">
        <v>77</v>
      </c>
      <c r="B9" s="103">
        <v>1237</v>
      </c>
      <c r="C9" s="13">
        <f>B9/B10</f>
        <v>6.0978014394163463E-2</v>
      </c>
    </row>
    <row r="10" spans="1:7" x14ac:dyDescent="0.25">
      <c r="A10" s="9" t="s">
        <v>62</v>
      </c>
      <c r="B10" s="22">
        <f>SUM(B4:B9)</f>
        <v>20286</v>
      </c>
      <c r="C10" s="15">
        <v>1</v>
      </c>
    </row>
    <row r="11" spans="1:7" x14ac:dyDescent="0.25">
      <c r="A11" s="118" t="s">
        <v>230</v>
      </c>
      <c r="B11" s="118" t="s">
        <v>76</v>
      </c>
      <c r="C11" s="23"/>
    </row>
    <row r="12" spans="1:7" x14ac:dyDescent="0.25">
      <c r="A12" s="118" t="s">
        <v>163</v>
      </c>
      <c r="B12" s="118" t="s">
        <v>76</v>
      </c>
    </row>
    <row r="13" spans="1:7" x14ac:dyDescent="0.25">
      <c r="A13" s="118" t="s">
        <v>162</v>
      </c>
      <c r="B13" s="118" t="s">
        <v>76</v>
      </c>
    </row>
    <row r="14" spans="1:7" x14ac:dyDescent="0.25">
      <c r="A14" s="118" t="s">
        <v>231</v>
      </c>
      <c r="B14" s="118" t="s">
        <v>77</v>
      </c>
    </row>
  </sheetData>
  <hyperlinks>
    <hyperlink ref="G1" location="Contents!A1" display="Return to Contents Page"/>
  </hyperlinks>
  <pageMargins left="0.70000000000000007" right="0.70000000000000007" top="0.75" bottom="0.75" header="0.30000000000000004" footer="0.30000000000000004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0.59999389629810485"/>
  </sheetPr>
  <dimension ref="A1:G12"/>
  <sheetViews>
    <sheetView workbookViewId="0">
      <selection activeCell="A20" sqref="A20"/>
    </sheetView>
  </sheetViews>
  <sheetFormatPr defaultRowHeight="15" x14ac:dyDescent="0.25"/>
  <cols>
    <col min="1" max="1" width="41" bestFit="1" customWidth="1"/>
    <col min="2" max="2" width="12.7109375" customWidth="1"/>
    <col min="3" max="3" width="15.7109375" customWidth="1"/>
  </cols>
  <sheetData>
    <row r="1" spans="1:7" ht="15.75" x14ac:dyDescent="0.25">
      <c r="A1" s="9" t="s">
        <v>20</v>
      </c>
      <c r="B1" s="10"/>
      <c r="C1" s="30"/>
      <c r="G1" s="8" t="s">
        <v>57</v>
      </c>
    </row>
    <row r="2" spans="1:7" x14ac:dyDescent="0.25">
      <c r="A2" s="9"/>
      <c r="B2" s="9"/>
      <c r="C2" s="30"/>
    </row>
    <row r="3" spans="1:7" x14ac:dyDescent="0.25">
      <c r="A3" s="12"/>
      <c r="B3" s="105" t="s">
        <v>58</v>
      </c>
      <c r="C3" s="12" t="s">
        <v>59</v>
      </c>
    </row>
    <row r="4" spans="1:7" x14ac:dyDescent="0.25">
      <c r="A4" s="10" t="s">
        <v>98</v>
      </c>
      <c r="B4" s="103">
        <v>472</v>
      </c>
      <c r="C4" s="13">
        <f>B4/B11</f>
        <v>2.3267277925663018E-2</v>
      </c>
    </row>
    <row r="5" spans="1:7" x14ac:dyDescent="0.25">
      <c r="A5" s="10" t="s">
        <v>99</v>
      </c>
      <c r="B5" s="103">
        <v>1479</v>
      </c>
      <c r="C5" s="13">
        <f>B5/B11</f>
        <v>7.2907423839100857E-2</v>
      </c>
    </row>
    <row r="6" spans="1:7" x14ac:dyDescent="0.25">
      <c r="A6" s="10" t="s">
        <v>100</v>
      </c>
      <c r="B6" s="103">
        <v>150</v>
      </c>
      <c r="C6" s="13">
        <f>B6/B11</f>
        <v>7.3942620526471457E-3</v>
      </c>
    </row>
    <row r="7" spans="1:7" x14ac:dyDescent="0.25">
      <c r="A7" s="10" t="s">
        <v>101</v>
      </c>
      <c r="B7" s="103">
        <v>10403</v>
      </c>
      <c r="C7" s="13">
        <f>B7/B11</f>
        <v>0.51281672089125507</v>
      </c>
    </row>
    <row r="8" spans="1:7" x14ac:dyDescent="0.25">
      <c r="A8" s="10" t="s">
        <v>102</v>
      </c>
      <c r="B8" s="103">
        <v>5984</v>
      </c>
      <c r="C8" s="13">
        <f>B8/B11</f>
        <v>0.29498176082027011</v>
      </c>
    </row>
    <row r="9" spans="1:7" x14ac:dyDescent="0.25">
      <c r="A9" s="10" t="s">
        <v>103</v>
      </c>
      <c r="B9" s="103">
        <v>278</v>
      </c>
      <c r="C9" s="13">
        <f>B9/B11</f>
        <v>1.3704032337572711E-2</v>
      </c>
    </row>
    <row r="10" spans="1:7" x14ac:dyDescent="0.25">
      <c r="A10" s="10" t="s">
        <v>77</v>
      </c>
      <c r="B10" s="103">
        <v>1520</v>
      </c>
      <c r="C10" s="13">
        <f>B10/B11</f>
        <v>7.4928522133491077E-2</v>
      </c>
    </row>
    <row r="11" spans="1:7" x14ac:dyDescent="0.25">
      <c r="A11" s="9" t="s">
        <v>62</v>
      </c>
      <c r="B11" s="107">
        <v>20286</v>
      </c>
      <c r="C11" s="15">
        <v>1</v>
      </c>
    </row>
    <row r="12" spans="1:7" x14ac:dyDescent="0.25">
      <c r="A12" s="23"/>
      <c r="B12" s="106"/>
      <c r="C12" s="23"/>
    </row>
  </sheetData>
  <hyperlinks>
    <hyperlink ref="G1" location="Contents!A1" display="Return to Contents Page"/>
  </hyperlinks>
  <pageMargins left="0.70000000000000007" right="0.70000000000000007" top="0.75" bottom="0.75" header="0.30000000000000004" footer="0.30000000000000004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41</vt:i4>
      </vt:variant>
    </vt:vector>
  </HeadingPairs>
  <TitlesOfParts>
    <vt:vector size="41" baseType="lpstr">
      <vt:lpstr>Notes</vt:lpstr>
      <vt:lpstr>Contents</vt:lpstr>
      <vt:lpstr>Table_3_Gender</vt:lpstr>
      <vt:lpstr>Table_4_Age</vt:lpstr>
      <vt:lpstr>Table_5_Disability</vt:lpstr>
      <vt:lpstr>Table_6_Ethnicity</vt:lpstr>
      <vt:lpstr>Table_7_Religionbelief</vt:lpstr>
      <vt:lpstr>Table_8_Sexual_Orientation</vt:lpstr>
      <vt:lpstr>Table_9_Marital_Status</vt:lpstr>
      <vt:lpstr>Table_10_Pregnancy_Maternity</vt:lpstr>
      <vt:lpstr>Table_11_Grade</vt:lpstr>
      <vt:lpstr>Table_12_Contract_Type</vt:lpstr>
      <vt:lpstr>Table_13_Working_Pattern</vt:lpstr>
      <vt:lpstr>Table_14_Applicants_Gender</vt:lpstr>
      <vt:lpstr>Table_15_Applicants_Age</vt:lpstr>
      <vt:lpstr>Table_16_Applicants_Disability</vt:lpstr>
      <vt:lpstr>Table_17_Applicants_Ethnicity</vt:lpstr>
      <vt:lpstr>Table_18_Applicants_Rel_Belief</vt:lpstr>
      <vt:lpstr>Table_19_Applicants_Sex_Orien</vt:lpstr>
      <vt:lpstr>Table_20_Applicants_Mar_Status</vt:lpstr>
      <vt:lpstr>Table_21_Applicants_Re-Assign</vt:lpstr>
      <vt:lpstr>Table_22_Leavers_Gender</vt:lpstr>
      <vt:lpstr>Table_23_Leavers_Age</vt:lpstr>
      <vt:lpstr>Table_24_Leavers_Disability</vt:lpstr>
      <vt:lpstr>Table_25_Leavers_Ethnicity</vt:lpstr>
      <vt:lpstr>Table_26_Leavers_Rel_Belief</vt:lpstr>
      <vt:lpstr>Table_27_Leavers_Sex_Orien</vt:lpstr>
      <vt:lpstr>Table_28_Leavers_MaritalStatus</vt:lpstr>
      <vt:lpstr>Table_29_D&amp;G_Gender</vt:lpstr>
      <vt:lpstr>Table_30_D&amp;G_Age</vt:lpstr>
      <vt:lpstr>Table_31_D&amp;G_Disability</vt:lpstr>
      <vt:lpstr>Table_32_D&amp;G_Ethnicity</vt:lpstr>
      <vt:lpstr>Table_33_D&amp;G_Rel_Belief</vt:lpstr>
      <vt:lpstr>Table_34_D&amp;G_Sex_Orien</vt:lpstr>
      <vt:lpstr>Table_35_AveAnnPay_Gender</vt:lpstr>
      <vt:lpstr>Table_36_AveAnnPay_Age</vt:lpstr>
      <vt:lpstr>Table_37_AveAnnPay_Disability</vt:lpstr>
      <vt:lpstr>Table_38_AveAnnPay_Ethnicity</vt:lpstr>
      <vt:lpstr>Table_39_AveAnnPay_Rel_Belief</vt:lpstr>
      <vt:lpstr>Table_40_AveAnnPay_Sex_Orien</vt:lpstr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Fellows, Carl (Admin)</dc:creator>
  <cp:lastModifiedBy>Ni215909</cp:lastModifiedBy>
  <dcterms:created xsi:type="dcterms:W3CDTF">2019-03-11T15:16:08Z</dcterms:created>
  <dcterms:modified xsi:type="dcterms:W3CDTF">2023-11-20T15:42:30Z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hecked by">
    <vt:lpwstr>32123</vt:lpwstr>
  </property>
  <property fmtid="{D5CDD505-2E9C-101B-9397-08002B2CF9AE}" pid="3" name="Objective-Id">
    <vt:lpwstr>A25527650</vt:lpwstr>
  </property>
  <property fmtid="{D5CDD505-2E9C-101B-9397-08002B2CF9AE}" pid="4" name="Objective-Title">
    <vt:lpwstr>Training Attendance data</vt:lpwstr>
  </property>
  <property fmtid="{D5CDD505-2E9C-101B-9397-08002B2CF9AE}" pid="5" name="Objective-Description">
    <vt:lpwstr/>
  </property>
  <property fmtid="{D5CDD505-2E9C-101B-9397-08002B2CF9AE}" pid="6" name="Objective-CreationStamp">
    <vt:filetime>2019-03-11T16:37:13Z</vt:filetime>
  </property>
  <property fmtid="{D5CDD505-2E9C-101B-9397-08002B2CF9AE}" pid="7" name="Objective-IsApproved">
    <vt:bool>false</vt:bool>
  </property>
  <property fmtid="{D5CDD505-2E9C-101B-9397-08002B2CF9AE}" pid="8" name="Objective-IsPublished">
    <vt:bool>false</vt:bool>
  </property>
  <property fmtid="{D5CDD505-2E9C-101B-9397-08002B2CF9AE}" pid="9" name="Objective-DatePublished">
    <vt:lpwstr/>
  </property>
  <property fmtid="{D5CDD505-2E9C-101B-9397-08002B2CF9AE}" pid="10" name="Objective-ModificationStamp">
    <vt:filetime>2019-03-12T08:34:14Z</vt:filetime>
  </property>
  <property fmtid="{D5CDD505-2E9C-101B-9397-08002B2CF9AE}" pid="11" name="Objective-Owner">
    <vt:lpwstr>Vincent, Eloise (PSG - HR - Expert Services)</vt:lpwstr>
  </property>
  <property fmtid="{D5CDD505-2E9C-101B-9397-08002B2CF9AE}" pid="12" name="Objective-Path">
    <vt:lpwstr>Objective Global Folder:Business File Plan:Permanent Secretary's Group (PSG):Permanent Secretary's Group (PSG) - HR - Expert Services:1 - Save:Policy Team:Equality:HR Annual Employer Equality Report:HR Equality - Employer Equality Report - 2017-2018:Excel</vt:lpwstr>
  </property>
  <property fmtid="{D5CDD505-2E9C-101B-9397-08002B2CF9AE}" pid="13" name="Objective-Parent">
    <vt:lpwstr>Excel tables for open data publication</vt:lpwstr>
  </property>
  <property fmtid="{D5CDD505-2E9C-101B-9397-08002B2CF9AE}" pid="14" name="Objective-State">
    <vt:lpwstr>Being Edited</vt:lpwstr>
  </property>
  <property fmtid="{D5CDD505-2E9C-101B-9397-08002B2CF9AE}" pid="15" name="Objective-VersionId">
    <vt:lpwstr>vA50729751</vt:lpwstr>
  </property>
  <property fmtid="{D5CDD505-2E9C-101B-9397-08002B2CF9AE}" pid="16" name="Objective-Version">
    <vt:lpwstr>1.1</vt:lpwstr>
  </property>
  <property fmtid="{D5CDD505-2E9C-101B-9397-08002B2CF9AE}" pid="17" name="Objective-VersionNumber">
    <vt:r8>3</vt:r8>
  </property>
  <property fmtid="{D5CDD505-2E9C-101B-9397-08002B2CF9AE}" pid="18" name="Objective-VersionComment">
    <vt:lpwstr/>
  </property>
  <property fmtid="{D5CDD505-2E9C-101B-9397-08002B2CF9AE}" pid="19" name="Objective-FileNumber">
    <vt:lpwstr>qA1304177</vt:lpwstr>
  </property>
  <property fmtid="{D5CDD505-2E9C-101B-9397-08002B2CF9AE}" pid="20" name="Objective-Classification">
    <vt:lpwstr>[Inherited - Official]</vt:lpwstr>
  </property>
  <property fmtid="{D5CDD505-2E9C-101B-9397-08002B2CF9AE}" pid="21" name="Objective-Caveats">
    <vt:lpwstr/>
  </property>
  <property fmtid="{D5CDD505-2E9C-101B-9397-08002B2CF9AE}" pid="22" name="Objective-Language">
    <vt:lpwstr>English (eng)</vt:lpwstr>
  </property>
  <property fmtid="{D5CDD505-2E9C-101B-9397-08002B2CF9AE}" pid="23" name="Objective-Date Acquired">
    <vt:filetime>2019-03-11T23:59:59Z</vt:filetime>
  </property>
  <property fmtid="{D5CDD505-2E9C-101B-9397-08002B2CF9AE}" pid="24" name="Objective-What to Keep">
    <vt:lpwstr>No</vt:lpwstr>
  </property>
  <property fmtid="{D5CDD505-2E9C-101B-9397-08002B2CF9AE}" pid="25" name="Objective-Official Translation">
    <vt:lpwstr/>
  </property>
  <property fmtid="{D5CDD505-2E9C-101B-9397-08002B2CF9AE}" pid="26" name="Objective-Connect Creator">
    <vt:lpwstr/>
  </property>
  <property fmtid="{D5CDD505-2E9C-101B-9397-08002B2CF9AE}" pid="27" name="Objective-Comment">
    <vt:lpwstr/>
  </property>
  <property fmtid="{D5CDD505-2E9C-101B-9397-08002B2CF9AE}" pid="28" name="Objective-Language [system]">
    <vt:lpwstr>English (eng)</vt:lpwstr>
  </property>
  <property fmtid="{D5CDD505-2E9C-101B-9397-08002B2CF9AE}" pid="29" name="Objective-Date Acquired [system]">
    <vt:filetime>2019-03-11T00:00:00Z</vt:filetime>
  </property>
  <property fmtid="{D5CDD505-2E9C-101B-9397-08002B2CF9AE}" pid="30" name="Objective-What to Keep [system]">
    <vt:lpwstr>No</vt:lpwstr>
  </property>
  <property fmtid="{D5CDD505-2E9C-101B-9397-08002B2CF9AE}" pid="31" name="Objective-Official Translation [system]">
    <vt:lpwstr/>
  </property>
  <property fmtid="{D5CDD505-2E9C-101B-9397-08002B2CF9AE}" pid="32" name="Objective-Connect Creator [system]">
    <vt:lpwstr/>
  </property>
</Properties>
</file>