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J:\EQUALITY &amp; HUMAN RIGHTS\Reports\Annual Employment Reports\Employment reports\2024-25\"/>
    </mc:Choice>
  </mc:AlternateContent>
  <xr:revisionPtr revIDLastSave="0" documentId="8_{F293C18B-4F71-4BDC-B731-5C8D65EF86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tes" sheetId="1" r:id="rId1"/>
    <sheet name="Contents" sheetId="2" r:id="rId2"/>
    <sheet name="Table_3_Gender" sheetId="3" r:id="rId3"/>
    <sheet name="Table_4_Age" sheetId="4" r:id="rId4"/>
    <sheet name="Table_5_Disability" sheetId="5" r:id="rId5"/>
    <sheet name="Table_6_Ethnicity" sheetId="6" r:id="rId6"/>
    <sheet name="Table_7_Religionbelief" sheetId="7" r:id="rId7"/>
    <sheet name="Table_8_Sexual_Orientation" sheetId="8" r:id="rId8"/>
    <sheet name="Table_9_Marital_Status" sheetId="9" r:id="rId9"/>
    <sheet name="Table_10_Pregnancy_Maternity" sheetId="10" r:id="rId10"/>
    <sheet name="Table_11_Grade" sheetId="11" r:id="rId11"/>
    <sheet name="Table_12_Contract_Type" sheetId="12" r:id="rId12"/>
    <sheet name="Table_13_Working_Pattern" sheetId="13" r:id="rId13"/>
    <sheet name="Table_14_Applicants_Gender" sheetId="14" r:id="rId14"/>
    <sheet name="Table_15_Applicants_Age" sheetId="15" r:id="rId15"/>
    <sheet name="Table_16_Applicants_Disability" sheetId="16" r:id="rId16"/>
    <sheet name="Table_17_Applicants_Ethnicity" sheetId="17" r:id="rId17"/>
    <sheet name="Table_18_Applicants_Rel_Belief" sheetId="18" r:id="rId18"/>
    <sheet name="Table_19_Applicants_Sex_Orien" sheetId="19" r:id="rId19"/>
    <sheet name="Table_20_Applicants_Mar_Status" sheetId="20" r:id="rId20"/>
    <sheet name="Table_21_Applicants_Re-Assign" sheetId="21" r:id="rId21"/>
    <sheet name="Table_22_Leavers_Gender" sheetId="22" r:id="rId22"/>
    <sheet name="Table_23_Leavers_Age" sheetId="23" r:id="rId23"/>
    <sheet name="Table_24_Leavers_Disability" sheetId="24" r:id="rId24"/>
    <sheet name="Table_25_Leavers_Ethnicity" sheetId="25" r:id="rId25"/>
    <sheet name="Table_26_Leavers_Rel_Belief" sheetId="26" r:id="rId26"/>
    <sheet name="Table_27_Leavers_Sex_Orien" sheetId="27" r:id="rId27"/>
    <sheet name="Table_28_Leavers_MaritalStatus" sheetId="28" r:id="rId28"/>
    <sheet name="Table_29_D&amp;G_Gender" sheetId="29" r:id="rId29"/>
    <sheet name="Table_30_D&amp;G_Age" sheetId="30" r:id="rId30"/>
    <sheet name="Table_31_D&amp;G_Disability" sheetId="31" r:id="rId31"/>
    <sheet name="Table_32_D&amp;G_Ethnicity" sheetId="32" r:id="rId32"/>
    <sheet name="Table_33_D&amp;G_Rel_Belief" sheetId="33" r:id="rId33"/>
    <sheet name="Table_34_D&amp;G_Sex_Orien" sheetId="34" r:id="rId34"/>
    <sheet name="Table_35_AveAnnPay_Gender" sheetId="35" r:id="rId35"/>
    <sheet name="Table_36_AveAnnPay_Age" sheetId="36" r:id="rId36"/>
    <sheet name="Table_37_AveAnnPay_Disability" sheetId="37" r:id="rId37"/>
    <sheet name="Table_38_AveAnnPay_Ethnicity" sheetId="38" r:id="rId38"/>
    <sheet name="Table_39_AveAnnPay_Rel_Belief" sheetId="39" r:id="rId39"/>
    <sheet name="Table_40_AveAnnPay_Sex_Orien" sheetId="40" r:id="rId40"/>
    <sheet name="Sheet1" sheetId="41" state="hidden" r:id="rId4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24" l="1"/>
  <c r="B15" i="18"/>
  <c r="C15" i="18"/>
  <c r="D15" i="18"/>
  <c r="E15" i="18"/>
  <c r="I16" i="15" l="1"/>
  <c r="C5" i="33" l="1"/>
  <c r="B15" i="20" l="1"/>
  <c r="C15" i="20"/>
  <c r="D15" i="20"/>
  <c r="E15" i="20"/>
  <c r="B15" i="19"/>
  <c r="C15" i="19"/>
  <c r="D15" i="19"/>
  <c r="E15" i="19"/>
  <c r="H7" i="14" l="1"/>
  <c r="H6" i="14"/>
  <c r="H5" i="14"/>
  <c r="G7" i="14"/>
  <c r="G6" i="14"/>
  <c r="G5" i="14"/>
  <c r="I7" i="14"/>
  <c r="I5" i="14"/>
  <c r="I6" i="14"/>
  <c r="F7" i="14"/>
  <c r="F5" i="14"/>
  <c r="F6" i="14"/>
  <c r="H4" i="16"/>
  <c r="I7" i="16"/>
  <c r="I6" i="16"/>
  <c r="I5" i="16"/>
  <c r="I4" i="16"/>
  <c r="C11" i="33" l="1"/>
  <c r="C10" i="33"/>
  <c r="E8" i="32"/>
  <c r="C8" i="32"/>
  <c r="I5" i="15" l="1"/>
  <c r="H5" i="15"/>
  <c r="G5" i="15"/>
  <c r="F5" i="15"/>
  <c r="F4" i="16"/>
  <c r="G6" i="21"/>
  <c r="G5" i="21"/>
  <c r="F5" i="21"/>
  <c r="I13" i="20"/>
  <c r="I6" i="20"/>
  <c r="H10" i="20"/>
  <c r="H6" i="20"/>
  <c r="G6" i="20"/>
  <c r="F6" i="20"/>
  <c r="F9" i="19"/>
  <c r="F6" i="19"/>
  <c r="I14" i="18"/>
  <c r="I5" i="18"/>
  <c r="I6" i="18"/>
  <c r="I7" i="18"/>
  <c r="I8" i="18"/>
  <c r="I9" i="18"/>
  <c r="I12" i="18"/>
  <c r="I13" i="18"/>
  <c r="I4" i="18"/>
  <c r="H5" i="18"/>
  <c r="H6" i="18"/>
  <c r="H7" i="18"/>
  <c r="H8" i="18"/>
  <c r="H11" i="18"/>
  <c r="H12" i="18"/>
  <c r="H13" i="18"/>
  <c r="H14" i="18"/>
  <c r="H4" i="18"/>
  <c r="G5" i="18"/>
  <c r="G6" i="18"/>
  <c r="G7" i="18"/>
  <c r="G8" i="18"/>
  <c r="G10" i="18"/>
  <c r="G11" i="18"/>
  <c r="G12" i="18"/>
  <c r="G13" i="18"/>
  <c r="G14" i="18"/>
  <c r="G4" i="18"/>
  <c r="F14" i="18"/>
  <c r="F5" i="18"/>
  <c r="F6" i="18"/>
  <c r="F7" i="18"/>
  <c r="F8" i="18"/>
  <c r="F9" i="18"/>
  <c r="F10" i="18"/>
  <c r="F11" i="18"/>
  <c r="F12" i="18"/>
  <c r="F13" i="18"/>
  <c r="F4" i="18"/>
  <c r="B12" i="17"/>
  <c r="F10" i="17" s="1"/>
  <c r="C12" i="17"/>
  <c r="G8" i="17" s="1"/>
  <c r="D12" i="17"/>
  <c r="H11" i="17" s="1"/>
  <c r="E12" i="17"/>
  <c r="I11" i="17" s="1"/>
  <c r="H10" i="17" l="1"/>
  <c r="H7" i="17"/>
  <c r="H6" i="17"/>
  <c r="H9" i="17"/>
  <c r="H8" i="17"/>
  <c r="G5" i="17"/>
  <c r="I10" i="17"/>
  <c r="H5" i="17"/>
  <c r="I8" i="17"/>
  <c r="I7" i="17"/>
  <c r="I6" i="17"/>
  <c r="G10" i="17"/>
  <c r="G11" i="17"/>
  <c r="G9" i="17"/>
  <c r="F11" i="17"/>
  <c r="F7" i="17"/>
  <c r="G6" i="17"/>
  <c r="F5" i="17"/>
  <c r="G7" i="17"/>
  <c r="F6" i="17"/>
  <c r="F8" i="17"/>
  <c r="F9" i="17"/>
  <c r="I9" i="17"/>
  <c r="I5" i="17"/>
  <c r="E5" i="33" l="1"/>
  <c r="E9" i="33"/>
  <c r="E10" i="33"/>
  <c r="E11" i="33"/>
  <c r="I6" i="21" l="1"/>
  <c r="I9" i="21"/>
  <c r="I5" i="21"/>
  <c r="H6" i="21"/>
  <c r="H9" i="21"/>
  <c r="H5" i="21"/>
  <c r="G9" i="21"/>
  <c r="F6" i="21"/>
  <c r="F9" i="21"/>
  <c r="I12" i="17"/>
  <c r="H12" i="17"/>
  <c r="G12" i="17"/>
  <c r="F12" i="17"/>
  <c r="I8" i="16"/>
  <c r="H5" i="16"/>
  <c r="H6" i="16"/>
  <c r="H8" i="16"/>
  <c r="H7" i="16"/>
  <c r="G5" i="16"/>
  <c r="G6" i="16"/>
  <c r="G4" i="16"/>
  <c r="G8" i="16"/>
  <c r="G7" i="16"/>
  <c r="F5" i="16"/>
  <c r="F6" i="16"/>
  <c r="F8" i="16"/>
  <c r="F7" i="16"/>
  <c r="I7" i="20" l="1"/>
  <c r="I8" i="20"/>
  <c r="I9" i="20"/>
  <c r="I10" i="20"/>
  <c r="I11" i="20"/>
  <c r="I12" i="20"/>
  <c r="I14" i="20"/>
  <c r="I15" i="20"/>
  <c r="H7" i="20"/>
  <c r="H8" i="20"/>
  <c r="H9" i="20"/>
  <c r="H11" i="20"/>
  <c r="H12" i="20"/>
  <c r="H14" i="20"/>
  <c r="H15" i="20"/>
  <c r="H13" i="20"/>
  <c r="G7" i="20"/>
  <c r="G8" i="20"/>
  <c r="G9" i="20"/>
  <c r="G10" i="20"/>
  <c r="G11" i="20"/>
  <c r="G12" i="20"/>
  <c r="G14" i="20"/>
  <c r="G15" i="20"/>
  <c r="G13" i="20"/>
  <c r="F7" i="20"/>
  <c r="F8" i="20"/>
  <c r="F9" i="20"/>
  <c r="F10" i="20"/>
  <c r="F11" i="20"/>
  <c r="F12" i="20"/>
  <c r="F14" i="20"/>
  <c r="F15" i="20"/>
  <c r="F13" i="20"/>
  <c r="I7" i="19" l="1"/>
  <c r="I8" i="19"/>
  <c r="I9" i="19"/>
  <c r="I10" i="19"/>
  <c r="I11" i="19"/>
  <c r="I12" i="19"/>
  <c r="I13" i="19"/>
  <c r="I14" i="19"/>
  <c r="I15" i="19"/>
  <c r="I6" i="19"/>
  <c r="H7" i="19"/>
  <c r="H8" i="19"/>
  <c r="H9" i="19"/>
  <c r="H10" i="19"/>
  <c r="H11" i="19"/>
  <c r="H12" i="19"/>
  <c r="H13" i="19"/>
  <c r="H14" i="19"/>
  <c r="H15" i="19"/>
  <c r="H6" i="19"/>
  <c r="G7" i="19"/>
  <c r="G8" i="19"/>
  <c r="G9" i="19"/>
  <c r="G10" i="19"/>
  <c r="G11" i="19"/>
  <c r="G12" i="19"/>
  <c r="G13" i="19"/>
  <c r="G14" i="19"/>
  <c r="G15" i="19"/>
  <c r="G6" i="19"/>
  <c r="F7" i="19"/>
  <c r="F8" i="19"/>
  <c r="F10" i="19"/>
  <c r="F11" i="19"/>
  <c r="F12" i="19"/>
  <c r="F13" i="19"/>
  <c r="F14" i="19"/>
  <c r="F15" i="19"/>
  <c r="I6" i="15" l="1"/>
  <c r="I7" i="15"/>
  <c r="I8" i="15"/>
  <c r="I9" i="15"/>
  <c r="I10" i="15"/>
  <c r="I11" i="15"/>
  <c r="I12" i="15"/>
  <c r="I13" i="15"/>
  <c r="I14" i="15"/>
  <c r="I15" i="15"/>
  <c r="I17" i="15"/>
  <c r="H6" i="15"/>
  <c r="H7" i="15"/>
  <c r="H8" i="15"/>
  <c r="H9" i="15"/>
  <c r="H10" i="15"/>
  <c r="H11" i="15"/>
  <c r="H12" i="15"/>
  <c r="H13" i="15"/>
  <c r="H14" i="15"/>
  <c r="H15" i="15"/>
  <c r="H17" i="15"/>
  <c r="G6" i="15"/>
  <c r="G7" i="15"/>
  <c r="G8" i="15"/>
  <c r="G9" i="15"/>
  <c r="G10" i="15"/>
  <c r="G11" i="15"/>
  <c r="G12" i="15"/>
  <c r="G13" i="15"/>
  <c r="G14" i="15"/>
  <c r="G15" i="15"/>
  <c r="G17" i="15"/>
  <c r="F6" i="15"/>
  <c r="F7" i="15"/>
  <c r="F8" i="15"/>
  <c r="F9" i="15"/>
  <c r="F10" i="15"/>
  <c r="F11" i="15"/>
  <c r="F12" i="15"/>
  <c r="F13" i="15"/>
  <c r="F14" i="15"/>
  <c r="F15" i="15"/>
  <c r="F17" i="15"/>
</calcChain>
</file>

<file path=xl/sharedStrings.xml><?xml version="1.0" encoding="utf-8"?>
<sst xmlns="http://schemas.openxmlformats.org/spreadsheetml/2006/main" count="703" uniqueCount="254">
  <si>
    <t>Summary:</t>
  </si>
  <si>
    <t>Notes:</t>
  </si>
  <si>
    <t>All figures less than 5 are suppressed and denoted by *</t>
  </si>
  <si>
    <t>Percentages are rounded</t>
  </si>
  <si>
    <t>Totals may not sum due to rounding.</t>
  </si>
  <si>
    <t>Source:</t>
  </si>
  <si>
    <t>Betsi Cadwaladr University Health Board</t>
  </si>
  <si>
    <t>Contact:</t>
  </si>
  <si>
    <t xml:space="preserve">Contact details can be found on our website at: </t>
  </si>
  <si>
    <t xml:space="preserve">http://www.wales.nhs.uk/sitesplus/861/page/47421 </t>
  </si>
  <si>
    <t>Updated:</t>
  </si>
  <si>
    <t>You may use and re-use this data free of charge in any format or medium, under the terms of the Open Government License:</t>
  </si>
  <si>
    <t>http://www.nationalarchives.gov.uk/doc/open-government-licence</t>
  </si>
  <si>
    <t xml:space="preserve">Contents </t>
  </si>
  <si>
    <t>Table 3 - Gender (Sex)</t>
  </si>
  <si>
    <t>Table 4 - Age</t>
  </si>
  <si>
    <t xml:space="preserve">Table 5 - Disability </t>
  </si>
  <si>
    <t>Table 6 - Ethnicity</t>
  </si>
  <si>
    <t>Table 7 - Religion/Belief</t>
  </si>
  <si>
    <t>Table 8 - Sexual Orientation</t>
  </si>
  <si>
    <t>Table 9 - Marital Status</t>
  </si>
  <si>
    <t xml:space="preserve">Table 10 - Pregnancy and Maternity </t>
  </si>
  <si>
    <t>Men and Women in the Work Place</t>
  </si>
  <si>
    <t>Table 11 - Grade</t>
  </si>
  <si>
    <t>Table 12 - Contract Type</t>
  </si>
  <si>
    <t>Table 13 - Working Pattern</t>
  </si>
  <si>
    <t>Analysis of job applicants, and those short-listed, interviewed and appointed</t>
  </si>
  <si>
    <t>Table 14 - Applicants - Gender (Sex)</t>
  </si>
  <si>
    <t>Table 15 - Applicants - Age</t>
  </si>
  <si>
    <t xml:space="preserve">Table 16 - Applicants - Disability </t>
  </si>
  <si>
    <t>Table 17 - Applicants - Ethnicity</t>
  </si>
  <si>
    <t>Table 18 - Applicants - Religion/Belief</t>
  </si>
  <si>
    <t>Table 19 - Applicants -Sexual Orientation</t>
  </si>
  <si>
    <t>Table 20 - Applicants - Marital Status</t>
  </si>
  <si>
    <t>Table 21 - Gender Re-Assignment</t>
  </si>
  <si>
    <t>Analysis of People who have left BCUHB</t>
  </si>
  <si>
    <t>Table 22 - Leavers Gender (Sex)</t>
  </si>
  <si>
    <t>Table 23 - Leavers Age</t>
  </si>
  <si>
    <t>Table 24 - Leavers Disability</t>
  </si>
  <si>
    <t>Table 25 - Leavers Ethnicity</t>
  </si>
  <si>
    <t>Table 26 - Leavers Religion/Belief</t>
  </si>
  <si>
    <t>Table 27 - Leavers Sexual Orientation</t>
  </si>
  <si>
    <t>Table 28 - Leavers Marital Status</t>
  </si>
  <si>
    <t>Analysis of staff involved in Disciplinary &amp; Grievance procedures</t>
  </si>
  <si>
    <t>Table 29 - D&amp;G Gender</t>
  </si>
  <si>
    <t>Table 30 - D&amp;G Age</t>
  </si>
  <si>
    <t>Table 31 - D&amp;G Disability</t>
  </si>
  <si>
    <t>Table 32 - D&amp;G Ethnicity</t>
  </si>
  <si>
    <t>Table 33 - D&amp;G Religion/Belief</t>
  </si>
  <si>
    <t>Table 34 - D&amp;G Sexual Orientation</t>
  </si>
  <si>
    <t>Analysis of Average Annual Salaries</t>
  </si>
  <si>
    <t>Table 35 - Ave Annual Salary Gender</t>
  </si>
  <si>
    <t>Table 36 - Ave Annual Salary Age</t>
  </si>
  <si>
    <t>Table 37 - Ave Annual Salary Disability</t>
  </si>
  <si>
    <t>Table 38 - Ave Annual Salary Ethnicity</t>
  </si>
  <si>
    <t>Table 39 - Ave Annual Salary Religion/Belief</t>
  </si>
  <si>
    <t>Table 40 - Ave Annual Salary Sexual Orientation</t>
  </si>
  <si>
    <t>Return to Contents Page</t>
  </si>
  <si>
    <t>Number</t>
  </si>
  <si>
    <t>Percent</t>
  </si>
  <si>
    <t>Female</t>
  </si>
  <si>
    <t>Male</t>
  </si>
  <si>
    <t>Total</t>
  </si>
  <si>
    <t>Under 25</t>
  </si>
  <si>
    <t>25 to 29</t>
  </si>
  <si>
    <t>30 to 34</t>
  </si>
  <si>
    <t>35 to 39</t>
  </si>
  <si>
    <t>40 to 44</t>
  </si>
  <si>
    <t>45 to 49</t>
  </si>
  <si>
    <t>50 to 54</t>
  </si>
  <si>
    <t>55 to 59</t>
  </si>
  <si>
    <t>60 to 64</t>
  </si>
  <si>
    <t>65 to 69</t>
  </si>
  <si>
    <t>70 and over</t>
  </si>
  <si>
    <t>Disabled</t>
  </si>
  <si>
    <t>Not Disabled</t>
  </si>
  <si>
    <t>Not Disclosed</t>
  </si>
  <si>
    <t>Unknown</t>
  </si>
  <si>
    <t>White</t>
  </si>
  <si>
    <t>Black or Black British</t>
  </si>
  <si>
    <t>Asian or Asian British</t>
  </si>
  <si>
    <t>Mixed</t>
  </si>
  <si>
    <t>Chinese</t>
  </si>
  <si>
    <t>Any Other Ethnic Group</t>
  </si>
  <si>
    <t>Atheism</t>
  </si>
  <si>
    <t>Buddhism</t>
  </si>
  <si>
    <t>Christianity</t>
  </si>
  <si>
    <t>Hinduism</t>
  </si>
  <si>
    <t>Islam</t>
  </si>
  <si>
    <t>Jainism</t>
  </si>
  <si>
    <t>Judaism</t>
  </si>
  <si>
    <t>Sikhism</t>
  </si>
  <si>
    <t>Other</t>
  </si>
  <si>
    <t>Figures below 5 are suppressed and denoted by *</t>
  </si>
  <si>
    <t>Heterosexual</t>
  </si>
  <si>
    <t>Gay</t>
  </si>
  <si>
    <t>Lesbian</t>
  </si>
  <si>
    <t>Bisexual</t>
  </si>
  <si>
    <t>Civil Partnership</t>
  </si>
  <si>
    <t>Divorced</t>
  </si>
  <si>
    <t>Legally Separated</t>
  </si>
  <si>
    <t>Married</t>
  </si>
  <si>
    <t>Single</t>
  </si>
  <si>
    <t>Widowed</t>
  </si>
  <si>
    <t>No</t>
  </si>
  <si>
    <t>Yes</t>
  </si>
  <si>
    <t>Band 1</t>
  </si>
  <si>
    <t>Band 2</t>
  </si>
  <si>
    <t>Band 3</t>
  </si>
  <si>
    <t>Band 4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</si>
  <si>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</si>
  <si>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</si>
  <si>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</si>
  <si>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</si>
  <si>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</si>
  <si>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</si>
  <si>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</si>
  <si>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</si>
  <si>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Non-Agenda for Change</t>
  </si>
  <si>
    <t>Associate Specialist</t>
  </si>
  <si>
    <t>Clinical Assistant</t>
  </si>
  <si>
    <t>Consultant</t>
  </si>
  <si>
    <t>Dentist</t>
  </si>
  <si>
    <t>Foundation Yr 1 / Yr 2</t>
  </si>
  <si>
    <t>Other Medical</t>
  </si>
  <si>
    <t>SHO / House Officer</t>
  </si>
  <si>
    <t>Specialty Doctor / Staff Grade / Trust Grade</t>
  </si>
  <si>
    <t>Specialty/Specialist Registrar</t>
  </si>
  <si>
    <t>Totals</t>
  </si>
  <si>
    <t>Permanent</t>
  </si>
  <si>
    <t>Fixed Term Temp</t>
  </si>
  <si>
    <t>Non-Exec Director/Chair</t>
  </si>
  <si>
    <t>Full Time</t>
  </si>
  <si>
    <t>Part Time</t>
  </si>
  <si>
    <t>Table 14 - Applicants - Gender</t>
  </si>
  <si>
    <t>Applied</t>
  </si>
  <si>
    <t>Shortlisted</t>
  </si>
  <si>
    <t>Interview attended</t>
  </si>
  <si>
    <t>Appointed</t>
  </si>
  <si>
    <t>Applied Percent</t>
  </si>
  <si>
    <t>Shortlisted Percent</t>
  </si>
  <si>
    <t>Interview attended %</t>
  </si>
  <si>
    <t>Appointed %</t>
  </si>
  <si>
    <t>I do not wish to disclose</t>
  </si>
  <si>
    <t>Under 20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</si>
  <si>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</si>
  <si>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</si>
  <si>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</si>
  <si>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</si>
  <si>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</si>
  <si>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</si>
  <si>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</si>
  <si>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</si>
  <si>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</si>
  <si>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65+</t>
  </si>
  <si>
    <t>Not stated</t>
  </si>
  <si>
    <t>Table 16 - Applicants - Disability</t>
  </si>
  <si>
    <t>Any other ethnic group</t>
  </si>
  <si>
    <t>Table 18 - Applicants - Religious Belief</t>
  </si>
  <si>
    <t>Table 19 - Applicants - Sexual Orientation</t>
  </si>
  <si>
    <t>Heterosexual or Straight</t>
  </si>
  <si>
    <t>Gay or Lesbian</t>
  </si>
  <si>
    <t>Other sexual orientation not listed</t>
  </si>
  <si>
    <t>Undecided</t>
  </si>
  <si>
    <t>I do not wish to disclose my sexual orientation</t>
  </si>
  <si>
    <t>Civil partnership</t>
  </si>
  <si>
    <t>Legally separated</t>
  </si>
  <si>
    <t>I do not wish to disclose this</t>
  </si>
  <si>
    <t>Table 21 - Applicants - Gender Re-Assignment</t>
  </si>
  <si>
    <t>Table 22 - Leavers Gender</t>
  </si>
  <si>
    <t>%</t>
  </si>
  <si>
    <t>Table 23 - Leavers by Age Band</t>
  </si>
  <si>
    <t>Table 24 - Leavers: Disability</t>
  </si>
  <si>
    <t>Table 25 - Leavers by Ethnicity</t>
  </si>
  <si>
    <t>Table 26 - Leavers by Religion or Belief (or non-belief)</t>
  </si>
  <si>
    <t>Table 27 - Leavers by Sexual Orientation</t>
  </si>
  <si>
    <t>Table 28 - Leavers by Marital Status</t>
  </si>
  <si>
    <t>Table 30 - Disciplinary and Grievance Age</t>
  </si>
  <si>
    <t>Table 31 - Disciplinary and Grievance Disability</t>
  </si>
  <si>
    <t>Table 32 - Disciplinary and Grievance Ethnicity</t>
  </si>
  <si>
    <t>Table 33 - Disciplinary and Grievance Religion/Belief</t>
  </si>
  <si>
    <t>Table 34 - Disciplinary and Grievance Sexual Orientation</t>
  </si>
  <si>
    <t>Table 35 - Average Annual Pay Gender</t>
  </si>
  <si>
    <t>Average = sum(Actual Salary) / sum(FTE)</t>
  </si>
  <si>
    <t>Main Staff Group</t>
  </si>
  <si>
    <t>Add Prof Scientific and Technical</t>
  </si>
  <si>
    <t>Additional Clinical Services</t>
  </si>
  <si>
    <t>Administrative and Clerical</t>
  </si>
  <si>
    <t>Allied Health Professionals</t>
  </si>
  <si>
    <t>Estates and Ancillary</t>
  </si>
  <si>
    <t>Healthcare Scientists</t>
  </si>
  <si>
    <t>Medical and Dental</t>
  </si>
  <si>
    <t>Nursing and Midwifery Registered</t>
  </si>
  <si>
    <t>Students</t>
  </si>
  <si>
    <t>Table 36 - Average Annual Pay Age</t>
  </si>
  <si>
    <t>25 - 34</t>
  </si>
  <si>
    <t>35 - 44</t>
  </si>
  <si>
    <t>45 - 54</t>
  </si>
  <si>
    <t>55 - 64</t>
  </si>
  <si>
    <t>65 and over</t>
  </si>
  <si>
    <t>Table 37 - Average Annual Pay Disability</t>
  </si>
  <si>
    <t>Not Declared / Undefined</t>
  </si>
  <si>
    <t>Table 38 - Average Annual Pay Ethnicity</t>
  </si>
  <si>
    <t>Asian/ Asian British</t>
  </si>
  <si>
    <t>Black/ Black British</t>
  </si>
  <si>
    <t>Mixed/ Mixed British</t>
  </si>
  <si>
    <t>Table 39 - Average Annual Pay Religious Belief</t>
  </si>
  <si>
    <t>I do not wish to disclose my religion/belief or Other</t>
  </si>
  <si>
    <t>Table 40 - Average Annual Pay Sexual Orientation</t>
  </si>
  <si>
    <t>I do not wish to disclose my sexual orientation/or Other</t>
  </si>
  <si>
    <t>Please note that the Applicant TRAC report has slightly different protected Characteristics</t>
  </si>
  <si>
    <t>Answer</t>
  </si>
  <si>
    <t>Applied %</t>
  </si>
  <si>
    <t>Shortlisted %</t>
  </si>
  <si>
    <t>I do not wish to disclose my religion/belief</t>
  </si>
  <si>
    <t>I do not wish to disclose whether or not I have a disability</t>
  </si>
  <si>
    <t>I do not want to answer this question</t>
  </si>
  <si>
    <t>I do not wish to disclose includes None/ Not Applicable and Other</t>
  </si>
  <si>
    <t>We do not record pregnancy in ESR. Yes refers to employees on Maternity Leave</t>
  </si>
  <si>
    <t>Not stated (person asked but declined to provide a response)</t>
  </si>
  <si>
    <t>Unspecified</t>
  </si>
  <si>
    <t>The following responses have been categorised as follows:</t>
  </si>
  <si>
    <t>Employees Involved In Disciplinary Procedures Year to March 2024</t>
  </si>
  <si>
    <t>Employees Involved In Grievance Procedures Year to March 2024</t>
  </si>
  <si>
    <t>Please note that application numbers are high, due to some applicants applying for multiple vacancies</t>
  </si>
  <si>
    <t>Not stated includes 'I do not wish to disclose my ethnic group' and 'Not Stated'</t>
  </si>
  <si>
    <t>*</t>
  </si>
  <si>
    <t>Yes - Unspecified</t>
  </si>
  <si>
    <t>Learning disability/difficulty</t>
  </si>
  <si>
    <t>Long-standing illness</t>
  </si>
  <si>
    <t>Mental Health Condition</t>
  </si>
  <si>
    <t>Physical Impairment</t>
  </si>
  <si>
    <t>Sensory Impairment</t>
  </si>
  <si>
    <t>Disabled Categories included are as follows:</t>
  </si>
  <si>
    <t>All Assignments</t>
  </si>
  <si>
    <t>Grand Total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</si>
  <si>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</si>
  <si>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</si>
  <si>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</si>
  <si>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</si>
  <si>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</si>
  <si>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</si>
  <si>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</si>
  <si>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</si>
  <si>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</si>
  <si>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Leavers Yr to 31/3/25</t>
  </si>
  <si>
    <t>Leavers Yr to 31/3/2025</t>
  </si>
  <si>
    <t>Age calculated on their termination date</t>
  </si>
  <si>
    <t>Reports showing average annual salary per Full Time Equivalent (FTE) as at 31st March 2025 analysed by staff group</t>
  </si>
  <si>
    <t>Percentages are based on the total headcount (21,101) used for the report</t>
  </si>
  <si>
    <t>Data is based on headcount as at 31 March 2025</t>
  </si>
  <si>
    <t>Workforce Representation as at 31 March 2025</t>
  </si>
  <si>
    <t>BCUHB Employer Equality Report Data 2024-2025</t>
  </si>
  <si>
    <t>Employer Equality Report Data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</si>
</sst>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£]#,##0.00"/>
    <numFmt numFmtId="166" formatCode="&quot;£&quot;#,##0.00"/>
  </numFmts>
  <fonts count="22" x14ac:knownFonts="1"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2"/>
      <color rgb="FF0000FF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name val="Arial"/>
      <family val="2"/>
    </font>
    <font>
      <i/>
      <sz val="11"/>
      <color rgb="FF000000"/>
      <name val="Calibri"/>
      <family val="2"/>
    </font>
    <font>
      <sz val="9"/>
      <color rgb="FF000000"/>
      <name val="Calibri"/>
      <family val="2"/>
    </font>
    <font>
      <i/>
      <sz val="11"/>
      <color rgb="FF000000"/>
      <name val="Arial"/>
      <family val="2"/>
    </font>
    <font>
      <sz val="8"/>
      <color rgb="FF000000"/>
      <name val="Calibri"/>
      <family val="2"/>
    </font>
    <font>
      <b/>
      <sz val="9"/>
      <color rgb="FF000000"/>
      <name val="Arial"/>
      <family val="2"/>
    </font>
    <font>
      <i/>
      <sz val="9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9BC2E6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3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0" fillId="2" borderId="0" xfId="0" applyFill="1"/>
    <xf numFmtId="0" fontId="2" fillId="2" borderId="0" xfId="1" applyFont="1" applyFill="1"/>
    <xf numFmtId="14" fontId="4" fillId="2" borderId="0" xfId="0" applyNumberFormat="1" applyFont="1" applyFill="1" applyAlignment="1">
      <alignment horizontal="left"/>
    </xf>
    <xf numFmtId="0" fontId="6" fillId="0" borderId="0" xfId="0" applyFont="1"/>
    <xf numFmtId="0" fontId="2" fillId="0" borderId="0" xfId="1" applyFont="1"/>
    <xf numFmtId="0" fontId="7" fillId="2" borderId="0" xfId="0" applyFont="1" applyFill="1"/>
    <xf numFmtId="0" fontId="8" fillId="2" borderId="0" xfId="0" applyFont="1" applyFill="1"/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10" fontId="8" fillId="2" borderId="0" xfId="0" applyNumberFormat="1" applyFont="1" applyFill="1"/>
    <xf numFmtId="3" fontId="0" fillId="0" borderId="0" xfId="0" applyNumberFormat="1"/>
    <xf numFmtId="10" fontId="7" fillId="2" borderId="0" xfId="0" applyNumberFormat="1" applyFont="1" applyFill="1"/>
    <xf numFmtId="0" fontId="8" fillId="0" borderId="2" xfId="0" applyFont="1" applyBorder="1"/>
    <xf numFmtId="0" fontId="9" fillId="0" borderId="0" xfId="0" applyFont="1"/>
    <xf numFmtId="0" fontId="10" fillId="2" borderId="0" xfId="0" applyFont="1" applyFill="1"/>
    <xf numFmtId="0" fontId="9" fillId="2" borderId="0" xfId="0" applyFont="1" applyFill="1"/>
    <xf numFmtId="0" fontId="9" fillId="2" borderId="1" xfId="0" applyFont="1" applyFill="1" applyBorder="1" applyAlignment="1">
      <alignment horizontal="right"/>
    </xf>
    <xf numFmtId="1" fontId="8" fillId="2" borderId="0" xfId="0" applyNumberFormat="1" applyFont="1" applyFill="1"/>
    <xf numFmtId="1" fontId="7" fillId="2" borderId="0" xfId="0" applyNumberFormat="1" applyFont="1" applyFill="1"/>
    <xf numFmtId="0" fontId="0" fillId="0" borderId="2" xfId="0" applyBorder="1"/>
    <xf numFmtId="0" fontId="8" fillId="2" borderId="1" xfId="0" applyFont="1" applyFill="1" applyBorder="1"/>
    <xf numFmtId="0" fontId="0" fillId="0" borderId="0" xfId="0" applyAlignment="1">
      <alignment horizontal="right"/>
    </xf>
    <xf numFmtId="0" fontId="8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1" fontId="8" fillId="2" borderId="0" xfId="0" applyNumberFormat="1" applyFont="1" applyFill="1" applyAlignment="1">
      <alignment horizontal="right"/>
    </xf>
    <xf numFmtId="0" fontId="8" fillId="2" borderId="1" xfId="0" applyFont="1" applyFill="1" applyBorder="1" applyAlignment="1">
      <alignment horizontal="right"/>
    </xf>
    <xf numFmtId="3" fontId="7" fillId="2" borderId="0" xfId="0" applyNumberFormat="1" applyFont="1" applyFill="1"/>
    <xf numFmtId="0" fontId="11" fillId="2" borderId="0" xfId="0" applyFont="1" applyFill="1"/>
    <xf numFmtId="0" fontId="7" fillId="0" borderId="2" xfId="0" applyFont="1" applyBorder="1"/>
    <xf numFmtId="1" fontId="8" fillId="0" borderId="2" xfId="0" applyNumberFormat="1" applyFont="1" applyBorder="1"/>
    <xf numFmtId="0" fontId="8" fillId="0" borderId="0" xfId="0" applyFont="1"/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1" fontId="7" fillId="0" borderId="2" xfId="0" applyNumberFormat="1" applyFont="1" applyBorder="1"/>
    <xf numFmtId="2" fontId="0" fillId="0" borderId="0" xfId="0" applyNumberFormat="1"/>
    <xf numFmtId="10" fontId="8" fillId="2" borderId="0" xfId="0" applyNumberFormat="1" applyFont="1" applyFill="1" applyAlignment="1">
      <alignment horizontal="right"/>
    </xf>
    <xf numFmtId="0" fontId="7" fillId="2" borderId="4" xfId="0" applyFont="1" applyFill="1" applyBorder="1"/>
    <xf numFmtId="1" fontId="7" fillId="2" borderId="4" xfId="0" applyNumberFormat="1" applyFont="1" applyFill="1" applyBorder="1"/>
    <xf numFmtId="10" fontId="7" fillId="2" borderId="4" xfId="0" applyNumberFormat="1" applyFont="1" applyFill="1" applyBorder="1"/>
    <xf numFmtId="10" fontId="0" fillId="2" borderId="0" xfId="0" applyNumberFormat="1" applyFill="1"/>
    <xf numFmtId="0" fontId="9" fillId="2" borderId="0" xfId="0" applyFont="1" applyFill="1" applyAlignment="1">
      <alignment horizontal="left" vertical="center" wrapText="1"/>
    </xf>
    <xf numFmtId="0" fontId="12" fillId="2" borderId="0" xfId="0" applyFont="1" applyFill="1"/>
    <xf numFmtId="164" fontId="8" fillId="2" borderId="0" xfId="0" applyNumberFormat="1" applyFont="1" applyFill="1"/>
    <xf numFmtId="0" fontId="7" fillId="2" borderId="3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 vertical="top" wrapText="1"/>
    </xf>
    <xf numFmtId="0" fontId="8" fillId="0" borderId="0" xfId="0" applyFont="1" applyFill="1" applyAlignment="1">
      <alignment horizontal="right" vertical="center"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165" fontId="8" fillId="0" borderId="0" xfId="0" applyNumberFormat="1" applyFont="1"/>
    <xf numFmtId="0" fontId="7" fillId="0" borderId="4" xfId="0" applyFont="1" applyBorder="1"/>
    <xf numFmtId="165" fontId="7" fillId="3" borderId="5" xfId="0" applyNumberFormat="1" applyFont="1" applyFill="1" applyBorder="1"/>
    <xf numFmtId="0" fontId="7" fillId="2" borderId="1" xfId="0" applyFont="1" applyFill="1" applyBorder="1" applyAlignment="1">
      <alignment horizontal="left" vertical="top"/>
    </xf>
    <xf numFmtId="0" fontId="0" fillId="5" borderId="0" xfId="0" applyFill="1"/>
    <xf numFmtId="0" fontId="7" fillId="6" borderId="0" xfId="0" applyFont="1" applyFill="1"/>
    <xf numFmtId="0" fontId="2" fillId="5" borderId="0" xfId="1" applyFont="1" applyFill="1"/>
    <xf numFmtId="0" fontId="7" fillId="6" borderId="3" xfId="0" applyFont="1" applyFill="1" applyBorder="1" applyAlignment="1">
      <alignment horizontal="right"/>
    </xf>
    <xf numFmtId="0" fontId="7" fillId="6" borderId="3" xfId="0" applyFont="1" applyFill="1" applyBorder="1" applyAlignment="1">
      <alignment horizontal="right" vertical="top" wrapText="1"/>
    </xf>
    <xf numFmtId="0" fontId="8" fillId="6" borderId="0" xfId="0" applyFont="1" applyFill="1"/>
    <xf numFmtId="164" fontId="0" fillId="5" borderId="0" xfId="0" applyNumberFormat="1" applyFill="1"/>
    <xf numFmtId="0" fontId="7" fillId="6" borderId="6" xfId="0" applyFont="1" applyFill="1" applyBorder="1"/>
    <xf numFmtId="164" fontId="1" fillId="4" borderId="6" xfId="0" applyNumberFormat="1" applyFont="1" applyFill="1" applyBorder="1"/>
    <xf numFmtId="0" fontId="8" fillId="6" borderId="0" xfId="0" applyFont="1" applyFill="1" applyBorder="1"/>
    <xf numFmtId="0" fontId="0" fillId="5" borderId="0" xfId="0" applyFill="1" applyBorder="1"/>
    <xf numFmtId="0" fontId="8" fillId="2" borderId="0" xfId="0" applyNumberFormat="1" applyFont="1" applyFill="1" applyAlignment="1">
      <alignment horizontal="right"/>
    </xf>
    <xf numFmtId="0" fontId="8" fillId="0" borderId="0" xfId="0" applyNumberFormat="1" applyFont="1" applyFill="1" applyAlignment="1">
      <alignment horizontal="right" vertical="center" wrapText="1"/>
    </xf>
    <xf numFmtId="0" fontId="0" fillId="5" borderId="0" xfId="0" applyNumberFormat="1" applyFill="1" applyAlignment="1">
      <alignment horizontal="right"/>
    </xf>
    <xf numFmtId="0" fontId="0" fillId="5" borderId="0" xfId="0" applyNumberFormat="1" applyFill="1" applyBorder="1" applyAlignment="1">
      <alignment horizontal="right"/>
    </xf>
    <xf numFmtId="0" fontId="1" fillId="4" borderId="6" xfId="0" applyNumberFormat="1" applyFont="1" applyFill="1" applyBorder="1" applyAlignment="1">
      <alignment horizontal="right"/>
    </xf>
    <xf numFmtId="1" fontId="8" fillId="5" borderId="0" xfId="0" applyNumberFormat="1" applyFont="1" applyFill="1" applyAlignment="1">
      <alignment horizontal="right" wrapText="1"/>
    </xf>
    <xf numFmtId="1" fontId="8" fillId="7" borderId="0" xfId="0" applyNumberFormat="1" applyFont="1" applyFill="1" applyAlignment="1">
      <alignment horizontal="right" wrapText="1"/>
    </xf>
    <xf numFmtId="0" fontId="8" fillId="7" borderId="0" xfId="0" applyFont="1" applyFill="1" applyAlignment="1">
      <alignment horizontal="right" wrapText="1"/>
    </xf>
    <xf numFmtId="1" fontId="7" fillId="6" borderId="4" xfId="0" applyNumberFormat="1" applyFont="1" applyFill="1" applyBorder="1"/>
    <xf numFmtId="0" fontId="8" fillId="7" borderId="0" xfId="0" applyFont="1" applyFill="1" applyAlignment="1">
      <alignment horizontal="right" vertical="center" wrapText="1"/>
    </xf>
    <xf numFmtId="0" fontId="8" fillId="5" borderId="0" xfId="0" applyFont="1" applyFill="1" applyAlignment="1">
      <alignment horizontal="right" wrapText="1"/>
    </xf>
    <xf numFmtId="0" fontId="0" fillId="2" borderId="0" xfId="0" applyFill="1"/>
    <xf numFmtId="0" fontId="0" fillId="2" borderId="0" xfId="0" applyFill="1"/>
    <xf numFmtId="1" fontId="0" fillId="0" borderId="0" xfId="0" applyNumberFormat="1"/>
    <xf numFmtId="0" fontId="7" fillId="2" borderId="1" xfId="0" applyFont="1" applyFill="1" applyBorder="1" applyAlignment="1">
      <alignment horizontal="right" wrapText="1"/>
    </xf>
    <xf numFmtId="10" fontId="7" fillId="2" borderId="1" xfId="0" applyNumberFormat="1" applyFont="1" applyFill="1" applyBorder="1" applyAlignment="1">
      <alignment horizontal="right"/>
    </xf>
    <xf numFmtId="0" fontId="5" fillId="6" borderId="0" xfId="0" applyFont="1" applyFill="1"/>
    <xf numFmtId="0" fontId="0" fillId="0" borderId="0" xfId="0" applyNumberFormat="1"/>
    <xf numFmtId="0" fontId="0" fillId="0" borderId="0" xfId="0" applyAlignment="1">
      <alignment horizontal="left"/>
    </xf>
    <xf numFmtId="0" fontId="0" fillId="5" borderId="0" xfId="0" applyNumberFormat="1" applyFill="1"/>
    <xf numFmtId="1" fontId="0" fillId="2" borderId="0" xfId="0" applyNumberFormat="1" applyFont="1" applyFill="1"/>
    <xf numFmtId="0" fontId="0" fillId="2" borderId="0" xfId="0" applyNumberFormat="1" applyFont="1" applyFill="1"/>
    <xf numFmtId="1" fontId="9" fillId="2" borderId="6" xfId="0" applyNumberFormat="1" applyFont="1" applyFill="1" applyBorder="1"/>
    <xf numFmtId="0" fontId="9" fillId="2" borderId="6" xfId="0" applyNumberFormat="1" applyFont="1" applyFill="1" applyBorder="1"/>
    <xf numFmtId="1" fontId="0" fillId="2" borderId="0" xfId="0" applyNumberFormat="1" applyFill="1"/>
    <xf numFmtId="1" fontId="9" fillId="2" borderId="4" xfId="0" applyNumberFormat="1" applyFont="1" applyFill="1" applyBorder="1"/>
    <xf numFmtId="1" fontId="0" fillId="5" borderId="0" xfId="0" applyNumberFormat="1" applyFill="1" applyBorder="1"/>
    <xf numFmtId="1" fontId="1" fillId="4" borderId="6" xfId="0" applyNumberFormat="1" applyFont="1" applyFill="1" applyBorder="1"/>
    <xf numFmtId="0" fontId="7" fillId="2" borderId="8" xfId="0" applyFont="1" applyFill="1" applyBorder="1" applyAlignment="1">
      <alignment horizontal="right"/>
    </xf>
    <xf numFmtId="10" fontId="7" fillId="2" borderId="6" xfId="0" applyNumberFormat="1" applyFont="1" applyFill="1" applyBorder="1"/>
    <xf numFmtId="164" fontId="7" fillId="2" borderId="6" xfId="0" applyNumberFormat="1" applyFont="1" applyFill="1" applyBorder="1"/>
    <xf numFmtId="0" fontId="13" fillId="0" borderId="0" xfId="0" applyFont="1"/>
    <xf numFmtId="1" fontId="7" fillId="2" borderId="6" xfId="0" applyNumberFormat="1" applyFont="1" applyFill="1" applyBorder="1"/>
    <xf numFmtId="166" fontId="0" fillId="0" borderId="0" xfId="0" applyNumberFormat="1"/>
    <xf numFmtId="1" fontId="8" fillId="6" borderId="0" xfId="0" applyNumberFormat="1" applyFont="1" applyFill="1" applyAlignment="1">
      <alignment horizontal="right"/>
    </xf>
    <xf numFmtId="0" fontId="0" fillId="5" borderId="0" xfId="0" applyNumberFormat="1" applyFill="1" applyBorder="1"/>
    <xf numFmtId="0" fontId="7" fillId="2" borderId="2" xfId="0" applyFont="1" applyFill="1" applyBorder="1" applyAlignment="1">
      <alignment horizontal="right"/>
    </xf>
    <xf numFmtId="0" fontId="0" fillId="0" borderId="0" xfId="0" applyBorder="1"/>
    <xf numFmtId="0" fontId="14" fillId="5" borderId="0" xfId="0" applyNumberFormat="1" applyFont="1" applyFill="1" applyAlignment="1"/>
    <xf numFmtId="0" fontId="0" fillId="2" borderId="0" xfId="0" applyFill="1" applyAlignment="1">
      <alignment horizontal="right"/>
    </xf>
    <xf numFmtId="1" fontId="0" fillId="5" borderId="0" xfId="0" applyNumberFormat="1" applyFill="1" applyBorder="1" applyAlignment="1">
      <alignment horizontal="right"/>
    </xf>
    <xf numFmtId="10" fontId="7" fillId="2" borderId="6" xfId="0" applyNumberFormat="1" applyFont="1" applyFill="1" applyBorder="1" applyAlignment="1">
      <alignment horizontal="right"/>
    </xf>
    <xf numFmtId="1" fontId="8" fillId="6" borderId="0" xfId="0" applyNumberFormat="1" applyFont="1" applyFill="1"/>
    <xf numFmtId="0" fontId="0" fillId="6" borderId="0" xfId="0" applyFill="1"/>
    <xf numFmtId="0" fontId="16" fillId="2" borderId="0" xfId="0" applyFont="1" applyFill="1"/>
    <xf numFmtId="0" fontId="16" fillId="0" borderId="2" xfId="0" applyFont="1" applyBorder="1"/>
    <xf numFmtId="0" fontId="18" fillId="2" borderId="0" xfId="0" applyFont="1" applyFill="1"/>
    <xf numFmtId="0" fontId="17" fillId="0" borderId="9" xfId="0" applyFont="1" applyBorder="1"/>
    <xf numFmtId="0" fontId="8" fillId="5" borderId="10" xfId="0" applyFont="1" applyFill="1" applyBorder="1" applyAlignment="1">
      <alignment horizontal="right" wrapText="1"/>
    </xf>
    <xf numFmtId="0" fontId="7" fillId="2" borderId="6" xfId="0" applyFont="1" applyFill="1" applyBorder="1"/>
    <xf numFmtId="0" fontId="1" fillId="4" borderId="6" xfId="0" applyNumberFormat="1" applyFont="1" applyFill="1" applyBorder="1"/>
    <xf numFmtId="0" fontId="19" fillId="2" borderId="0" xfId="0" applyFont="1" applyFill="1"/>
    <xf numFmtId="1" fontId="7" fillId="2" borderId="1" xfId="0" applyNumberFormat="1" applyFont="1" applyFill="1" applyBorder="1" applyAlignment="1">
      <alignment horizontal="right"/>
    </xf>
    <xf numFmtId="0" fontId="15" fillId="2" borderId="0" xfId="0" applyFont="1" applyFill="1"/>
    <xf numFmtId="0" fontId="14" fillId="5" borderId="0" xfId="0" applyNumberFormat="1" applyFont="1" applyFill="1"/>
    <xf numFmtId="0" fontId="19" fillId="6" borderId="0" xfId="0" applyFont="1" applyFill="1"/>
    <xf numFmtId="0" fontId="20" fillId="2" borderId="0" xfId="0" applyFont="1" applyFill="1"/>
    <xf numFmtId="0" fontId="21" fillId="0" borderId="0" xfId="0" applyFont="1"/>
    <xf numFmtId="1" fontId="15" fillId="6" borderId="0" xfId="0" applyNumberFormat="1" applyFont="1" applyFill="1" applyAlignment="1">
      <alignment horizontal="right"/>
    </xf>
    <xf numFmtId="0" fontId="17" fillId="0" borderId="0" xfId="0" applyFont="1" applyFill="1" applyBorder="1"/>
    <xf numFmtId="10" fontId="0" fillId="0" borderId="0" xfId="0" applyNumberFormat="1" applyAlignment="1">
      <alignment horizontal="left"/>
    </xf>
    <xf numFmtId="10" fontId="0" fillId="0" borderId="0" xfId="0" applyNumberFormat="1"/>
    <xf numFmtId="0" fontId="0" fillId="5" borderId="0" xfId="0" applyFill="1" applyAlignment="1">
      <alignment horizontal="right"/>
    </xf>
    <xf numFmtId="0" fontId="10" fillId="5" borderId="0" xfId="0" applyNumberFormat="1" applyFont="1" applyFill="1"/>
    <xf numFmtId="0" fontId="1" fillId="8" borderId="7" xfId="0" applyFont="1" applyFill="1" applyBorder="1"/>
  </cellXfs>
  <cellStyles count="2">
    <cellStyle name="Hyperlink" xfId="1" xr:uid="{00000000-0005-0000-0000-000000000000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66678</xdr:colOff>
      <xdr:row>15</xdr:row>
      <xdr:rowOff>66678</xdr:rowOff>
    </xdr:from>
    <xdr:ext cx="1028700" cy="60960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6678" y="3019428"/>
          <a:ext cx="1028700" cy="6096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nationalarchives.gov.uk/doc/open-government-licence" TargetMode="External"/><Relationship Id="rId1" Type="http://schemas.openxmlformats.org/officeDocument/2006/relationships/hyperlink" Target="http://www.wales.nhs.uk/sitesplus/861/page/47421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Q9" sqref="Q9"/>
    </sheetView>
  </sheetViews>
  <sheetFormatPr defaultRowHeight="15" x14ac:dyDescent="0.25"/>
  <cols>
    <col min="1" max="1" width="10.42578125" customWidth="1"/>
    <col min="2" max="2" width="12.140625" bestFit="1" customWidth="1"/>
    <col min="3" max="3" width="8.7109375" customWidth="1"/>
  </cols>
  <sheetData>
    <row r="1" spans="1:13" ht="15.75" x14ac:dyDescent="0.25">
      <c r="A1" s="1" t="s">
        <v>252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x14ac:dyDescent="0.25">
      <c r="A3" s="2" t="s">
        <v>0</v>
      </c>
      <c r="B3" s="2" t="s">
        <v>253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" t="s">
        <v>1</v>
      </c>
      <c r="B5" s="3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5.75" x14ac:dyDescent="0.25">
      <c r="A6" s="2"/>
      <c r="B6" s="3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5.75" x14ac:dyDescent="0.25">
      <c r="A7" s="2"/>
      <c r="B7" s="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.75" x14ac:dyDescent="0.25">
      <c r="A8" s="2"/>
      <c r="B8" s="84" t="s">
        <v>249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5.75" x14ac:dyDescent="0.25">
      <c r="A9" s="2"/>
      <c r="B9" s="84" t="s">
        <v>250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5.75" x14ac:dyDescent="0.25">
      <c r="A12" s="2" t="s">
        <v>5</v>
      </c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5.75" x14ac:dyDescent="0.25">
      <c r="A13" s="2" t="s">
        <v>7</v>
      </c>
      <c r="B13" s="2" t="s">
        <v>8</v>
      </c>
      <c r="C13" s="4"/>
      <c r="D13" s="4"/>
      <c r="E13" s="4"/>
      <c r="F13" s="4"/>
      <c r="G13" s="5" t="s">
        <v>9</v>
      </c>
      <c r="H13" s="4"/>
      <c r="I13" s="4"/>
      <c r="J13" s="4"/>
      <c r="K13" s="4"/>
      <c r="L13" s="4"/>
      <c r="M13" s="4"/>
    </row>
    <row r="14" spans="1:13" ht="15.75" x14ac:dyDescent="0.25">
      <c r="A14" s="2" t="s">
        <v>10</v>
      </c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5.75" x14ac:dyDescent="0.25">
      <c r="A20" s="2" t="s">
        <v>11</v>
      </c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.75" x14ac:dyDescent="0.25">
      <c r="A21" s="5" t="s">
        <v>12</v>
      </c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</sheetData>
  <hyperlinks>
    <hyperlink ref="G13" r:id="rId1" xr:uid="{00000000-0004-0000-0000-000000000000}"/>
    <hyperlink ref="A21" r:id="rId2" xr:uid="{00000000-0004-0000-0000-000001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G7"/>
  <sheetViews>
    <sheetView workbookViewId="0">
      <selection activeCell="J10" sqref="J10"/>
    </sheetView>
  </sheetViews>
  <sheetFormatPr defaultRowHeight="15" x14ac:dyDescent="0.25"/>
  <cols>
    <col min="1" max="1" width="41" bestFit="1" customWidth="1"/>
    <col min="2" max="2" width="9.140625" bestFit="1" customWidth="1"/>
    <col min="3" max="3" width="19.140625" customWidth="1"/>
  </cols>
  <sheetData>
    <row r="1" spans="1:7" ht="15.75" x14ac:dyDescent="0.25">
      <c r="A1" s="9" t="s">
        <v>21</v>
      </c>
      <c r="B1" s="9"/>
      <c r="C1" s="30"/>
      <c r="D1" s="17"/>
      <c r="G1" s="8" t="s">
        <v>57</v>
      </c>
    </row>
    <row r="2" spans="1:7" x14ac:dyDescent="0.25">
      <c r="A2" s="9"/>
      <c r="B2" s="9"/>
      <c r="C2" s="30"/>
      <c r="D2" s="17"/>
    </row>
    <row r="3" spans="1:7" x14ac:dyDescent="0.25">
      <c r="A3" s="11"/>
      <c r="B3" s="12" t="s">
        <v>58</v>
      </c>
      <c r="C3" s="12" t="s">
        <v>59</v>
      </c>
      <c r="D3" s="17"/>
    </row>
    <row r="4" spans="1:7" x14ac:dyDescent="0.25">
      <c r="A4" s="10" t="s">
        <v>104</v>
      </c>
      <c r="B4" s="85">
        <v>20672</v>
      </c>
      <c r="C4" s="13">
        <v>0.97966920999004792</v>
      </c>
      <c r="F4" s="85"/>
    </row>
    <row r="5" spans="1:7" x14ac:dyDescent="0.25">
      <c r="A5" s="10" t="s">
        <v>105</v>
      </c>
      <c r="B5" s="21">
        <v>429</v>
      </c>
      <c r="C5" s="13">
        <v>2.0330790009952134E-2</v>
      </c>
    </row>
    <row r="6" spans="1:7" x14ac:dyDescent="0.25">
      <c r="A6" s="9" t="s">
        <v>62</v>
      </c>
      <c r="B6" s="22">
        <v>21101</v>
      </c>
      <c r="C6" s="15">
        <v>1</v>
      </c>
    </row>
    <row r="7" spans="1:7" x14ac:dyDescent="0.25">
      <c r="A7" s="113" t="s">
        <v>218</v>
      </c>
      <c r="B7" s="23"/>
      <c r="C7" s="23"/>
    </row>
  </sheetData>
  <hyperlinks>
    <hyperlink ref="G1" location="Contents!A1" display="Return to Contents Page" xr:uid="{00000000-0004-0000-0900-000000000000}"/>
  </hyperlinks>
  <pageMargins left="0.70000000000000007" right="0.70000000000000007" top="0.75" bottom="0.75" header="0.30000000000000004" footer="0.3000000000000000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K27"/>
  <sheetViews>
    <sheetView workbookViewId="0">
      <selection activeCell="F21" sqref="F21"/>
    </sheetView>
  </sheetViews>
  <sheetFormatPr defaultRowHeight="15" x14ac:dyDescent="0.25"/>
  <cols>
    <col min="1" max="1" width="55.42578125" customWidth="1"/>
    <col min="2" max="2" width="8.7109375" customWidth="1"/>
    <col min="3" max="3" width="8.85546875" bestFit="1" customWidth="1"/>
    <col min="4" max="4" width="9.140625" bestFit="1" customWidth="1"/>
    <col min="5" max="5" width="8.7109375" customWidth="1"/>
    <col min="6" max="6" width="24.28515625" customWidth="1"/>
  </cols>
  <sheetData>
    <row r="1" spans="1:4" x14ac:dyDescent="0.25">
      <c r="A1" s="9" t="s">
        <v>23</v>
      </c>
      <c r="B1" s="10"/>
      <c r="C1" s="10"/>
      <c r="D1" s="10"/>
    </row>
    <row r="2" spans="1:4" x14ac:dyDescent="0.25">
      <c r="A2" s="9"/>
      <c r="B2" s="10"/>
      <c r="C2" s="10"/>
      <c r="D2" s="10"/>
    </row>
    <row r="3" spans="1:4" x14ac:dyDescent="0.25">
      <c r="A3" s="11"/>
      <c r="B3" s="12" t="s">
        <v>60</v>
      </c>
      <c r="C3" s="12" t="s">
        <v>61</v>
      </c>
      <c r="D3" s="12" t="s">
        <v>62</v>
      </c>
    </row>
    <row r="4" spans="1:4" x14ac:dyDescent="0.25">
      <c r="A4" s="10" t="s">
        <v>106</v>
      </c>
      <c r="B4" s="31"/>
      <c r="C4" s="31"/>
      <c r="D4" s="4"/>
    </row>
    <row r="5" spans="1:4" x14ac:dyDescent="0.25">
      <c r="A5" s="10" t="s">
        <v>107</v>
      </c>
      <c r="B5" s="80">
        <v>3209</v>
      </c>
      <c r="C5" s="80">
        <v>873</v>
      </c>
      <c r="D5" s="4">
        <v>4082</v>
      </c>
    </row>
    <row r="6" spans="1:4" x14ac:dyDescent="0.25">
      <c r="A6" s="10" t="s">
        <v>108</v>
      </c>
      <c r="B6" s="80">
        <v>2506</v>
      </c>
      <c r="C6" s="80">
        <v>511</v>
      </c>
      <c r="D6" s="4">
        <v>3017</v>
      </c>
    </row>
    <row r="7" spans="1:4" x14ac:dyDescent="0.25">
      <c r="A7" s="10" t="s">
        <v>109</v>
      </c>
      <c r="B7" s="80">
        <v>1501</v>
      </c>
      <c r="C7" s="80">
        <v>247</v>
      </c>
      <c r="D7" s="4">
        <v>1748</v>
      </c>
    </row>
    <row r="8" spans="1:4" x14ac:dyDescent="0.25">
      <c r="A8" s="10" t="s">
        <v>110</v>
      </c>
      <c r="B8" s="80">
        <v>3535</v>
      </c>
      <c r="C8" s="80">
        <v>518</v>
      </c>
      <c r="D8" s="4">
        <v>4053</v>
      </c>
    </row>
    <row r="9" spans="1:4" x14ac:dyDescent="0.25">
      <c r="A9" s="10" t="s">
        <v>111</v>
      </c>
      <c r="B9" s="80">
        <v>3058</v>
      </c>
      <c r="C9" s="80">
        <v>511</v>
      </c>
      <c r="D9" s="4">
        <v>3569</v>
      </c>
    </row>
    <row r="10" spans="1:4" x14ac:dyDescent="0.25">
      <c r="A10" s="10" t="s">
        <v>112</v>
      </c>
      <c r="B10" s="80">
        <v>1766</v>
      </c>
      <c r="C10" s="80">
        <v>335</v>
      </c>
      <c r="D10" s="4">
        <v>2101</v>
      </c>
    </row>
    <row r="11" spans="1:4" x14ac:dyDescent="0.25">
      <c r="A11" s="10" t="s">
        <v>113</v>
      </c>
      <c r="B11" s="80">
        <v>568</v>
      </c>
      <c r="C11" s="80">
        <v>148</v>
      </c>
      <c r="D11" s="4">
        <v>716</v>
      </c>
    </row>
    <row r="12" spans="1:4" x14ac:dyDescent="0.25">
      <c r="A12" s="10" t="s">
        <v>114</v>
      </c>
      <c r="B12" s="80">
        <v>162</v>
      </c>
      <c r="C12" s="80">
        <v>57</v>
      </c>
      <c r="D12" s="4">
        <v>219</v>
      </c>
    </row>
    <row r="13" spans="1:4" x14ac:dyDescent="0.25">
      <c r="A13" s="10" t="s">
        <v>115</v>
      </c>
      <c r="B13" s="80">
        <v>114</v>
      </c>
      <c r="C13" s="80">
        <v>43</v>
      </c>
      <c r="D13" s="4">
        <v>157</v>
      </c>
    </row>
    <row r="14" spans="1:4" x14ac:dyDescent="0.25">
      <c r="A14" s="10" t="s">
        <v>116</v>
      </c>
      <c r="B14" s="80">
        <v>44</v>
      </c>
      <c r="C14" s="80">
        <v>25</v>
      </c>
      <c r="D14" s="4">
        <v>69</v>
      </c>
    </row>
    <row r="15" spans="1:4" x14ac:dyDescent="0.25">
      <c r="A15" s="10" t="s">
        <v>117</v>
      </c>
      <c r="B15" s="80">
        <v>25</v>
      </c>
      <c r="C15" s="80">
        <v>10</v>
      </c>
      <c r="D15" s="4">
        <v>35</v>
      </c>
    </row>
    <row r="16" spans="1:4" x14ac:dyDescent="0.25">
      <c r="A16" s="10" t="s">
        <v>118</v>
      </c>
      <c r="B16" s="87">
        <v>24</v>
      </c>
      <c r="C16" s="87">
        <v>13</v>
      </c>
      <c r="D16" s="87">
        <v>37</v>
      </c>
    </row>
    <row r="17" spans="1:11" x14ac:dyDescent="0.25">
      <c r="A17" s="121" t="s">
        <v>119</v>
      </c>
      <c r="B17" s="122">
        <v>20</v>
      </c>
      <c r="C17" s="122">
        <v>21</v>
      </c>
      <c r="D17" s="122">
        <v>41</v>
      </c>
      <c r="J17" s="85"/>
      <c r="K17" s="85"/>
    </row>
    <row r="18" spans="1:11" x14ac:dyDescent="0.25">
      <c r="A18" s="121" t="s">
        <v>120</v>
      </c>
      <c r="B18" s="106"/>
      <c r="C18" s="106" t="s">
        <v>226</v>
      </c>
      <c r="D18" s="106" t="s">
        <v>226</v>
      </c>
      <c r="J18" s="85"/>
      <c r="K18" s="85"/>
    </row>
    <row r="19" spans="1:11" x14ac:dyDescent="0.25">
      <c r="A19" s="121" t="s">
        <v>121</v>
      </c>
      <c r="B19" s="122">
        <v>198</v>
      </c>
      <c r="C19" s="122">
        <v>415</v>
      </c>
      <c r="D19" s="122">
        <v>613</v>
      </c>
      <c r="J19" s="85"/>
      <c r="K19" s="85"/>
    </row>
    <row r="20" spans="1:11" x14ac:dyDescent="0.25">
      <c r="A20" s="121" t="s">
        <v>122</v>
      </c>
      <c r="B20" s="122">
        <v>25</v>
      </c>
      <c r="C20" s="122">
        <v>16</v>
      </c>
      <c r="D20" s="122">
        <v>41</v>
      </c>
      <c r="J20" s="85"/>
      <c r="K20" s="85"/>
    </row>
    <row r="21" spans="1:11" x14ac:dyDescent="0.25">
      <c r="A21" s="121" t="s">
        <v>123</v>
      </c>
      <c r="B21" s="106">
        <v>16</v>
      </c>
      <c r="C21" s="106">
        <v>11</v>
      </c>
      <c r="D21" s="106">
        <v>27</v>
      </c>
      <c r="J21" s="85"/>
      <c r="K21" s="85"/>
    </row>
    <row r="22" spans="1:11" x14ac:dyDescent="0.25">
      <c r="A22" s="10" t="s">
        <v>124</v>
      </c>
      <c r="B22" s="87">
        <v>75</v>
      </c>
      <c r="C22" s="87">
        <v>50</v>
      </c>
      <c r="D22" s="87">
        <v>125</v>
      </c>
      <c r="J22" s="85"/>
      <c r="K22" s="85"/>
    </row>
    <row r="23" spans="1:11" x14ac:dyDescent="0.25">
      <c r="A23" s="10" t="s">
        <v>125</v>
      </c>
      <c r="B23" s="106"/>
      <c r="C23" s="106"/>
      <c r="D23" s="106"/>
      <c r="J23" s="85"/>
      <c r="K23" s="85"/>
    </row>
    <row r="24" spans="1:11" x14ac:dyDescent="0.25">
      <c r="A24" s="10" t="s">
        <v>126</v>
      </c>
      <c r="B24" s="87">
        <v>188</v>
      </c>
      <c r="C24" s="87">
        <v>232</v>
      </c>
      <c r="D24" s="87">
        <v>420</v>
      </c>
      <c r="J24" s="85"/>
      <c r="K24" s="85"/>
    </row>
    <row r="25" spans="1:11" x14ac:dyDescent="0.25">
      <c r="A25" s="10" t="s">
        <v>127</v>
      </c>
      <c r="B25" s="87">
        <v>9</v>
      </c>
      <c r="C25" s="87">
        <v>20</v>
      </c>
      <c r="D25" s="87">
        <v>29</v>
      </c>
    </row>
    <row r="26" spans="1:11" s="17" customFormat="1" x14ac:dyDescent="0.25">
      <c r="A26" s="32" t="s">
        <v>128</v>
      </c>
      <c r="B26" s="132">
        <v>17043</v>
      </c>
      <c r="C26" s="132">
        <v>4058</v>
      </c>
      <c r="D26" s="132">
        <v>21101</v>
      </c>
      <c r="E26"/>
      <c r="F26"/>
      <c r="G26"/>
      <c r="H26"/>
      <c r="I26"/>
    </row>
    <row r="27" spans="1:11" x14ac:dyDescent="0.25">
      <c r="A27" t="s">
        <v>93</v>
      </c>
    </row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J9"/>
  <sheetViews>
    <sheetView workbookViewId="0">
      <selection activeCell="K11" sqref="K11"/>
    </sheetView>
  </sheetViews>
  <sheetFormatPr defaultRowHeight="15" x14ac:dyDescent="0.25"/>
  <cols>
    <col min="1" max="1" width="30.5703125" bestFit="1" customWidth="1"/>
    <col min="2" max="2" width="9.140625" bestFit="1" customWidth="1"/>
    <col min="3" max="3" width="8.7109375" customWidth="1"/>
    <col min="4" max="4" width="9.140625" bestFit="1" customWidth="1"/>
    <col min="5" max="5" width="8.7109375" customWidth="1"/>
  </cols>
  <sheetData>
    <row r="1" spans="1:10" ht="15.75" x14ac:dyDescent="0.25">
      <c r="A1" s="9" t="s">
        <v>24</v>
      </c>
      <c r="B1" s="9"/>
      <c r="C1" s="10"/>
      <c r="D1" s="10"/>
      <c r="G1" s="8" t="s">
        <v>57</v>
      </c>
    </row>
    <row r="2" spans="1:10" x14ac:dyDescent="0.25">
      <c r="A2" s="9"/>
      <c r="B2" s="9"/>
      <c r="C2" s="10"/>
      <c r="D2" s="10"/>
    </row>
    <row r="3" spans="1:10" x14ac:dyDescent="0.25">
      <c r="A3" s="29"/>
      <c r="B3" s="12" t="s">
        <v>60</v>
      </c>
      <c r="C3" s="12" t="s">
        <v>61</v>
      </c>
      <c r="D3" s="12" t="s">
        <v>62</v>
      </c>
    </row>
    <row r="4" spans="1:10" x14ac:dyDescent="0.25">
      <c r="A4" s="10" t="s">
        <v>129</v>
      </c>
      <c r="B4" s="21">
        <v>16554</v>
      </c>
      <c r="C4" s="21">
        <v>3848</v>
      </c>
      <c r="D4" s="21">
        <v>20402</v>
      </c>
      <c r="J4" s="85"/>
    </row>
    <row r="5" spans="1:10" x14ac:dyDescent="0.25">
      <c r="A5" s="10" t="s">
        <v>130</v>
      </c>
      <c r="B5" s="21">
        <v>487</v>
      </c>
      <c r="C5" s="21">
        <v>209</v>
      </c>
      <c r="D5" s="21">
        <v>696</v>
      </c>
      <c r="J5" s="85"/>
    </row>
    <row r="6" spans="1:10" x14ac:dyDescent="0.25">
      <c r="A6" s="10" t="s">
        <v>131</v>
      </c>
      <c r="B6" s="126" t="s">
        <v>226</v>
      </c>
      <c r="C6" s="126" t="s">
        <v>226</v>
      </c>
      <c r="D6" s="126" t="s">
        <v>226</v>
      </c>
      <c r="J6" s="85"/>
    </row>
    <row r="7" spans="1:10" x14ac:dyDescent="0.25">
      <c r="A7" s="16" t="s">
        <v>128</v>
      </c>
      <c r="B7" s="33">
        <v>17043</v>
      </c>
      <c r="C7" s="33">
        <v>4058</v>
      </c>
      <c r="D7" s="33">
        <v>21101</v>
      </c>
    </row>
    <row r="8" spans="1:10" x14ac:dyDescent="0.25">
      <c r="A8" s="34"/>
      <c r="B8" s="34"/>
      <c r="C8" s="34"/>
      <c r="D8" s="34"/>
    </row>
    <row r="9" spans="1:10" x14ac:dyDescent="0.25">
      <c r="A9" s="34" t="s">
        <v>93</v>
      </c>
      <c r="B9" s="34"/>
      <c r="C9" s="34"/>
      <c r="D9" s="34"/>
    </row>
  </sheetData>
  <hyperlinks>
    <hyperlink ref="G1" location="Contents!A1" display="Return to Contents Page" xr:uid="{00000000-0004-0000-0B00-000000000000}"/>
  </hyperlinks>
  <pageMargins left="0.70000000000000007" right="0.70000000000000007" top="0.75" bottom="0.75" header="0.30000000000000004" footer="0.3000000000000000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L7"/>
  <sheetViews>
    <sheetView workbookViewId="0">
      <selection activeCell="F4" sqref="F4:H6"/>
    </sheetView>
  </sheetViews>
  <sheetFormatPr defaultRowHeight="15" x14ac:dyDescent="0.25"/>
  <cols>
    <col min="1" max="1" width="30.5703125" bestFit="1" customWidth="1"/>
    <col min="2" max="2" width="9.140625" bestFit="1" customWidth="1"/>
    <col min="3" max="3" width="8.85546875" bestFit="1" customWidth="1"/>
    <col min="4" max="4" width="9.140625" bestFit="1" customWidth="1"/>
    <col min="5" max="5" width="8.7109375" customWidth="1"/>
  </cols>
  <sheetData>
    <row r="1" spans="1:12" ht="15.75" x14ac:dyDescent="0.25">
      <c r="A1" s="9" t="s">
        <v>25</v>
      </c>
      <c r="B1" s="10"/>
      <c r="C1" s="10"/>
      <c r="D1" s="10"/>
      <c r="G1" s="8" t="s">
        <v>57</v>
      </c>
    </row>
    <row r="2" spans="1:12" x14ac:dyDescent="0.25">
      <c r="A2" s="9"/>
      <c r="B2" s="10"/>
      <c r="C2" s="10"/>
      <c r="D2" s="10"/>
    </row>
    <row r="3" spans="1:12" x14ac:dyDescent="0.25">
      <c r="A3" s="35"/>
      <c r="B3" s="36" t="s">
        <v>60</v>
      </c>
      <c r="C3" s="36" t="s">
        <v>61</v>
      </c>
      <c r="D3" s="36" t="s">
        <v>62</v>
      </c>
    </row>
    <row r="4" spans="1:12" x14ac:dyDescent="0.25">
      <c r="A4" s="10" t="s">
        <v>132</v>
      </c>
      <c r="B4" s="21">
        <v>8620</v>
      </c>
      <c r="C4" s="21">
        <v>3152</v>
      </c>
      <c r="D4" s="21">
        <v>11772</v>
      </c>
      <c r="H4" s="85"/>
      <c r="I4" s="85"/>
      <c r="J4" s="85"/>
    </row>
    <row r="5" spans="1:12" x14ac:dyDescent="0.25">
      <c r="A5" s="10" t="s">
        <v>133</v>
      </c>
      <c r="B5" s="21">
        <v>8423</v>
      </c>
      <c r="C5" s="21">
        <v>906</v>
      </c>
      <c r="D5" s="21">
        <v>9329</v>
      </c>
      <c r="H5" s="85"/>
      <c r="I5" s="85"/>
      <c r="J5" s="85"/>
    </row>
    <row r="6" spans="1:12" s="17" customFormat="1" x14ac:dyDescent="0.25">
      <c r="A6" s="32" t="s">
        <v>128</v>
      </c>
      <c r="B6" s="37">
        <v>17043</v>
      </c>
      <c r="C6" s="37">
        <v>4058</v>
      </c>
      <c r="D6" s="37">
        <v>21101</v>
      </c>
    </row>
    <row r="7" spans="1:12" x14ac:dyDescent="0.25">
      <c r="C7" s="38"/>
      <c r="G7" s="17"/>
      <c r="H7" s="17"/>
      <c r="I7" s="17"/>
      <c r="J7" s="17"/>
      <c r="K7" s="17"/>
      <c r="L7" s="17"/>
    </row>
  </sheetData>
  <hyperlinks>
    <hyperlink ref="G1" location="Contents!A1" display="Return to Contents Page" xr:uid="{00000000-0004-0000-0C00-000000000000}"/>
  </hyperlinks>
  <pageMargins left="0.70000000000000007" right="0.70000000000000007" top="0.75" bottom="0.75" header="0.30000000000000004" footer="0.3000000000000000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I8"/>
  <sheetViews>
    <sheetView workbookViewId="0">
      <selection activeCell="D6" sqref="D6"/>
    </sheetView>
  </sheetViews>
  <sheetFormatPr defaultRowHeight="15" x14ac:dyDescent="0.25"/>
  <cols>
    <col min="1" max="1" width="22.85546875" customWidth="1"/>
    <col min="2" max="2" width="9.140625" bestFit="1" customWidth="1"/>
    <col min="3" max="3" width="11.5703125" bestFit="1" customWidth="1"/>
    <col min="4" max="4" width="19.42578125" bestFit="1" customWidth="1"/>
    <col min="5" max="5" width="10.7109375" bestFit="1" customWidth="1"/>
    <col min="6" max="6" width="16.5703125" bestFit="1" customWidth="1"/>
    <col min="7" max="7" width="20" bestFit="1" customWidth="1"/>
    <col min="8" max="8" width="21.85546875" bestFit="1" customWidth="1"/>
    <col min="9" max="9" width="13.140625" bestFit="1" customWidth="1"/>
    <col min="10" max="10" width="12.140625" bestFit="1" customWidth="1"/>
    <col min="11" max="11" width="19.42578125" bestFit="1" customWidth="1"/>
    <col min="12" max="12" width="11.85546875" bestFit="1" customWidth="1"/>
    <col min="13" max="13" width="8.7109375" customWidth="1"/>
  </cols>
  <sheetData>
    <row r="1" spans="1:9" ht="15.75" x14ac:dyDescent="0.25">
      <c r="A1" s="9" t="s">
        <v>134</v>
      </c>
      <c r="G1" s="8" t="s">
        <v>57</v>
      </c>
    </row>
    <row r="3" spans="1:9" x14ac:dyDescent="0.25">
      <c r="F3" s="81"/>
    </row>
    <row r="4" spans="1:9" x14ac:dyDescent="0.25">
      <c r="A4" s="12"/>
      <c r="B4" s="12" t="s">
        <v>135</v>
      </c>
      <c r="C4" s="12" t="s">
        <v>136</v>
      </c>
      <c r="D4" s="12" t="s">
        <v>137</v>
      </c>
      <c r="E4" s="12" t="s">
        <v>138</v>
      </c>
      <c r="F4" s="12" t="s">
        <v>212</v>
      </c>
      <c r="G4" s="12" t="s">
        <v>213</v>
      </c>
      <c r="H4" s="12" t="s">
        <v>141</v>
      </c>
      <c r="I4" s="12" t="s">
        <v>142</v>
      </c>
    </row>
    <row r="5" spans="1:9" x14ac:dyDescent="0.25">
      <c r="A5" s="10" t="s">
        <v>61</v>
      </c>
      <c r="B5" s="21">
        <v>38009</v>
      </c>
      <c r="C5" s="21">
        <v>3418</v>
      </c>
      <c r="D5" s="21">
        <v>2096</v>
      </c>
      <c r="E5" s="21">
        <v>577</v>
      </c>
      <c r="F5" s="13">
        <f>B5/$B$8</f>
        <v>0.36836494383764767</v>
      </c>
      <c r="G5" s="13">
        <f>C5/$C$8</f>
        <v>0.24917984982138952</v>
      </c>
      <c r="H5" s="13">
        <f>D5/$D$8</f>
        <v>0.24290184262371076</v>
      </c>
      <c r="I5" s="13">
        <f>E5/$E$8</f>
        <v>0.19499831023994593</v>
      </c>
    </row>
    <row r="6" spans="1:9" x14ac:dyDescent="0.25">
      <c r="A6" s="10" t="s">
        <v>60</v>
      </c>
      <c r="B6" s="21">
        <v>64748</v>
      </c>
      <c r="C6" s="21">
        <v>10181</v>
      </c>
      <c r="D6" s="21">
        <v>6473</v>
      </c>
      <c r="E6" s="21">
        <v>2372</v>
      </c>
      <c r="F6" s="13">
        <f>B6/$B$8</f>
        <v>0.62750646908890029</v>
      </c>
      <c r="G6" s="13">
        <f>C6/$C$8</f>
        <v>0.74221768608296279</v>
      </c>
      <c r="H6" s="13">
        <f>D6/$D$8</f>
        <v>0.75014486035461814</v>
      </c>
      <c r="I6" s="13">
        <f>E6/$E$8</f>
        <v>0.80162216965190947</v>
      </c>
    </row>
    <row r="7" spans="1:9" x14ac:dyDescent="0.25">
      <c r="A7" s="10" t="s">
        <v>143</v>
      </c>
      <c r="B7" s="21">
        <v>426</v>
      </c>
      <c r="C7" s="21">
        <v>118</v>
      </c>
      <c r="D7" s="21">
        <v>60</v>
      </c>
      <c r="E7" s="28">
        <v>10</v>
      </c>
      <c r="F7" s="13">
        <f>B7/$B$8</f>
        <v>4.1285870734520218E-3</v>
      </c>
      <c r="G7" s="13">
        <f>C7/$C$8</f>
        <v>8.6024640956477369E-3</v>
      </c>
      <c r="H7" s="13">
        <f>D7/$D$8</f>
        <v>6.9532970216711091E-3</v>
      </c>
      <c r="I7" s="13">
        <f>E7/$E$8</f>
        <v>3.3795201081446434E-3</v>
      </c>
    </row>
    <row r="8" spans="1:9" x14ac:dyDescent="0.25">
      <c r="A8" s="40"/>
      <c r="B8" s="41">
        <v>103183</v>
      </c>
      <c r="C8" s="41">
        <v>13717</v>
      </c>
      <c r="D8" s="41">
        <v>8629</v>
      </c>
      <c r="E8" s="41">
        <v>2959</v>
      </c>
      <c r="F8" s="42">
        <v>1</v>
      </c>
      <c r="G8" s="42">
        <v>1</v>
      </c>
      <c r="H8" s="42">
        <v>1</v>
      </c>
      <c r="I8" s="42">
        <v>1</v>
      </c>
    </row>
  </sheetData>
  <hyperlinks>
    <hyperlink ref="G1" location="Contents!A1" display="Return to Contents Page" xr:uid="{00000000-0004-0000-0D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1:O18"/>
  <sheetViews>
    <sheetView workbookViewId="0">
      <selection activeCell="M10" sqref="M10"/>
    </sheetView>
  </sheetViews>
  <sheetFormatPr defaultColWidth="8.7109375" defaultRowHeight="15" x14ac:dyDescent="0.25"/>
  <cols>
    <col min="1" max="1" width="12.85546875" style="4" customWidth="1"/>
    <col min="2" max="2" width="9.140625" style="4" bestFit="1" customWidth="1"/>
    <col min="3" max="3" width="11.5703125" style="4" bestFit="1" customWidth="1"/>
    <col min="4" max="4" width="19.42578125" style="4" bestFit="1" customWidth="1"/>
    <col min="5" max="5" width="10.7109375" style="4" bestFit="1" customWidth="1"/>
    <col min="6" max="9" width="12.5703125" style="4" customWidth="1"/>
    <col min="10" max="16384" width="8.7109375" style="4"/>
  </cols>
  <sheetData>
    <row r="1" spans="1:15" ht="15.75" x14ac:dyDescent="0.25">
      <c r="A1" s="9" t="s">
        <v>28</v>
      </c>
      <c r="G1" s="5" t="s">
        <v>57</v>
      </c>
    </row>
    <row r="4" spans="1:15" s="79" customFormat="1" x14ac:dyDescent="0.25">
      <c r="A4" s="12"/>
      <c r="B4" s="12" t="s">
        <v>135</v>
      </c>
      <c r="C4" s="12" t="s">
        <v>136</v>
      </c>
      <c r="D4" s="12" t="s">
        <v>137</v>
      </c>
      <c r="E4" s="12" t="s">
        <v>138</v>
      </c>
      <c r="F4" s="12" t="s">
        <v>212</v>
      </c>
      <c r="G4" s="12" t="s">
        <v>213</v>
      </c>
      <c r="H4" s="12" t="s">
        <v>141</v>
      </c>
      <c r="I4" s="12" t="s">
        <v>142</v>
      </c>
    </row>
    <row r="5" spans="1:15" x14ac:dyDescent="0.25">
      <c r="A5" s="4" t="s">
        <v>144</v>
      </c>
      <c r="B5" s="88">
        <v>998</v>
      </c>
      <c r="C5" s="89">
        <v>308</v>
      </c>
      <c r="D5" s="89">
        <v>190</v>
      </c>
      <c r="E5" s="89">
        <v>57</v>
      </c>
      <c r="F5" s="43">
        <f>B5/$B$17</f>
        <v>9.6721359138617798E-3</v>
      </c>
      <c r="G5" s="43">
        <f>C5/$C$17</f>
        <v>2.2453889334402566E-2</v>
      </c>
      <c r="H5" s="43">
        <f>D5/$D$17</f>
        <v>2.2018773901958513E-2</v>
      </c>
      <c r="I5" s="43">
        <f>E5/$E$17</f>
        <v>1.9263264616424469E-2</v>
      </c>
      <c r="K5" s="92"/>
      <c r="L5" s="80"/>
      <c r="M5" s="80"/>
      <c r="N5" s="80"/>
    </row>
    <row r="6" spans="1:15" x14ac:dyDescent="0.25">
      <c r="A6" s="4" t="s">
        <v>145</v>
      </c>
      <c r="B6" s="88">
        <v>9437</v>
      </c>
      <c r="C6" s="89">
        <v>1556</v>
      </c>
      <c r="D6" s="89">
        <v>961</v>
      </c>
      <c r="E6" s="89">
        <v>358</v>
      </c>
      <c r="F6" s="43">
        <f t="shared" ref="F6:F17" si="0">B6/$B$17</f>
        <v>9.1458864347809227E-2</v>
      </c>
      <c r="G6" s="43">
        <f t="shared" ref="G6:G17" si="1">C6/$C$17</f>
        <v>0.11343588248159218</v>
      </c>
      <c r="H6" s="43">
        <f t="shared" ref="H6:H17" si="2">D6/$D$17</f>
        <v>0.11136864063043227</v>
      </c>
      <c r="I6" s="43">
        <f t="shared" ref="I6:I17" si="3">E6/$E$17</f>
        <v>0.12098681987157824</v>
      </c>
      <c r="K6" s="92"/>
      <c r="L6" s="80"/>
      <c r="M6" s="80"/>
      <c r="N6" s="80"/>
    </row>
    <row r="7" spans="1:15" x14ac:dyDescent="0.25">
      <c r="A7" s="4" t="s">
        <v>146</v>
      </c>
      <c r="B7" s="88">
        <v>37298</v>
      </c>
      <c r="C7" s="89">
        <v>2459</v>
      </c>
      <c r="D7" s="89">
        <v>1471</v>
      </c>
      <c r="E7" s="89">
        <v>497</v>
      </c>
      <c r="F7" s="43">
        <f t="shared" si="0"/>
        <v>0.36147427386294256</v>
      </c>
      <c r="G7" s="43">
        <f t="shared" si="1"/>
        <v>0.17926660348472698</v>
      </c>
      <c r="H7" s="43">
        <f t="shared" si="2"/>
        <v>0.1704716653146367</v>
      </c>
      <c r="I7" s="43">
        <f t="shared" si="3"/>
        <v>0.16796214937478879</v>
      </c>
      <c r="K7" s="92"/>
      <c r="L7" s="80"/>
      <c r="M7" s="80"/>
      <c r="N7" s="80"/>
    </row>
    <row r="8" spans="1:15" x14ac:dyDescent="0.25">
      <c r="A8" s="4" t="s">
        <v>147</v>
      </c>
      <c r="B8" s="88">
        <v>23726</v>
      </c>
      <c r="C8" s="89">
        <v>2399</v>
      </c>
      <c r="D8" s="89">
        <v>1451</v>
      </c>
      <c r="E8" s="89">
        <v>476</v>
      </c>
      <c r="F8" s="43">
        <f t="shared" si="0"/>
        <v>0.22994097864958374</v>
      </c>
      <c r="G8" s="43">
        <f t="shared" si="1"/>
        <v>0.17489246919880441</v>
      </c>
      <c r="H8" s="43">
        <f t="shared" si="2"/>
        <v>0.16815389964074631</v>
      </c>
      <c r="I8" s="43">
        <f t="shared" si="3"/>
        <v>0.16086515714768504</v>
      </c>
      <c r="K8" s="92"/>
      <c r="L8" s="80"/>
      <c r="M8" s="80"/>
      <c r="N8" s="80"/>
    </row>
    <row r="9" spans="1:15" x14ac:dyDescent="0.25">
      <c r="A9" s="4" t="s">
        <v>148</v>
      </c>
      <c r="B9" s="88">
        <v>13677</v>
      </c>
      <c r="C9" s="89">
        <v>1927</v>
      </c>
      <c r="D9" s="89">
        <v>1211</v>
      </c>
      <c r="E9" s="89">
        <v>382</v>
      </c>
      <c r="F9" s="43">
        <f t="shared" si="0"/>
        <v>0.13255090470329414</v>
      </c>
      <c r="G9" s="43">
        <f t="shared" si="1"/>
        <v>0.14048261281621346</v>
      </c>
      <c r="H9" s="43">
        <f t="shared" si="2"/>
        <v>0.14034071155406189</v>
      </c>
      <c r="I9" s="43">
        <f t="shared" si="3"/>
        <v>0.12909766813112539</v>
      </c>
      <c r="K9" s="92"/>
      <c r="L9" s="80"/>
      <c r="M9" s="80"/>
      <c r="N9" s="80"/>
    </row>
    <row r="10" spans="1:15" x14ac:dyDescent="0.25">
      <c r="A10" s="4" t="s">
        <v>149</v>
      </c>
      <c r="B10" s="88">
        <v>7778</v>
      </c>
      <c r="C10" s="89">
        <v>1530</v>
      </c>
      <c r="D10" s="89">
        <v>971</v>
      </c>
      <c r="E10" s="89">
        <v>328</v>
      </c>
      <c r="F10" s="43">
        <f t="shared" si="0"/>
        <v>7.5380634406830585E-2</v>
      </c>
      <c r="G10" s="43">
        <f t="shared" si="1"/>
        <v>0.11154042429102573</v>
      </c>
      <c r="H10" s="43">
        <f t="shared" si="2"/>
        <v>0.11252752346737745</v>
      </c>
      <c r="I10" s="43">
        <f t="shared" si="3"/>
        <v>0.11084825954714431</v>
      </c>
      <c r="K10" s="92"/>
      <c r="L10" s="80"/>
      <c r="M10" s="80"/>
      <c r="N10" s="80"/>
    </row>
    <row r="11" spans="1:15" x14ac:dyDescent="0.25">
      <c r="A11" s="4" t="s">
        <v>150</v>
      </c>
      <c r="B11" s="88">
        <v>4556</v>
      </c>
      <c r="C11" s="89">
        <v>1169</v>
      </c>
      <c r="D11" s="89">
        <v>770</v>
      </c>
      <c r="E11" s="89">
        <v>273</v>
      </c>
      <c r="F11" s="43">
        <f t="shared" si="0"/>
        <v>4.4154560344242755E-2</v>
      </c>
      <c r="G11" s="43">
        <f t="shared" si="1"/>
        <v>8.5222716337391563E-2</v>
      </c>
      <c r="H11" s="43">
        <f t="shared" si="2"/>
        <v>8.9233978444779233E-2</v>
      </c>
      <c r="I11" s="43">
        <f t="shared" si="3"/>
        <v>9.2260898952348763E-2</v>
      </c>
      <c r="K11" s="92"/>
      <c r="L11" s="80"/>
      <c r="M11" s="80"/>
      <c r="N11" s="80"/>
    </row>
    <row r="12" spans="1:15" x14ac:dyDescent="0.25">
      <c r="A12" s="4" t="s">
        <v>151</v>
      </c>
      <c r="B12" s="88">
        <v>2748</v>
      </c>
      <c r="C12" s="89">
        <v>1043</v>
      </c>
      <c r="D12" s="89">
        <v>705</v>
      </c>
      <c r="E12" s="89">
        <v>257</v>
      </c>
      <c r="F12" s="43">
        <f t="shared" si="0"/>
        <v>2.6632294079451072E-2</v>
      </c>
      <c r="G12" s="43">
        <f t="shared" si="1"/>
        <v>7.6037034336954148E-2</v>
      </c>
      <c r="H12" s="43">
        <f t="shared" si="2"/>
        <v>8.1701240004635536E-2</v>
      </c>
      <c r="I12" s="43">
        <f t="shared" si="3"/>
        <v>8.6853666779317343E-2</v>
      </c>
      <c r="K12" s="92"/>
      <c r="L12" s="80"/>
      <c r="M12" s="80"/>
      <c r="N12" s="80"/>
    </row>
    <row r="13" spans="1:15" x14ac:dyDescent="0.25">
      <c r="A13" s="4" t="s">
        <v>152</v>
      </c>
      <c r="B13" s="88">
        <v>1800</v>
      </c>
      <c r="C13" s="89">
        <v>824</v>
      </c>
      <c r="D13" s="89">
        <v>550</v>
      </c>
      <c r="E13" s="89">
        <v>209</v>
      </c>
      <c r="F13" s="43">
        <f t="shared" si="0"/>
        <v>1.7444734113177558E-2</v>
      </c>
      <c r="G13" s="43">
        <f t="shared" si="1"/>
        <v>6.0071444193336737E-2</v>
      </c>
      <c r="H13" s="43">
        <f t="shared" si="2"/>
        <v>6.3738556031985166E-2</v>
      </c>
      <c r="I13" s="43">
        <f t="shared" si="3"/>
        <v>7.0631970260223054E-2</v>
      </c>
      <c r="K13" s="92"/>
      <c r="L13" s="80"/>
      <c r="M13" s="80"/>
      <c r="N13" s="80"/>
    </row>
    <row r="14" spans="1:15" x14ac:dyDescent="0.25">
      <c r="A14" s="4" t="s">
        <v>153</v>
      </c>
      <c r="B14" s="88">
        <v>950</v>
      </c>
      <c r="C14" s="89">
        <v>419</v>
      </c>
      <c r="D14" s="89">
        <v>294</v>
      </c>
      <c r="E14" s="89">
        <v>97</v>
      </c>
      <c r="F14" s="43">
        <f t="shared" si="0"/>
        <v>9.2069430041770445E-3</v>
      </c>
      <c r="G14" s="43">
        <f t="shared" si="1"/>
        <v>3.0546037763359336E-2</v>
      </c>
      <c r="H14" s="43">
        <f t="shared" si="2"/>
        <v>3.4071155406188436E-2</v>
      </c>
      <c r="I14" s="43">
        <f t="shared" si="3"/>
        <v>3.2781345049003041E-2</v>
      </c>
      <c r="K14" s="92"/>
      <c r="L14" s="80"/>
      <c r="M14" s="80"/>
      <c r="N14" s="80"/>
    </row>
    <row r="15" spans="1:15" x14ac:dyDescent="0.25">
      <c r="A15" s="4" t="s">
        <v>154</v>
      </c>
      <c r="B15" s="88">
        <v>215</v>
      </c>
      <c r="C15" s="89">
        <v>83</v>
      </c>
      <c r="D15" s="89">
        <v>55</v>
      </c>
      <c r="E15" s="89">
        <v>25</v>
      </c>
      <c r="F15" s="43">
        <f t="shared" si="0"/>
        <v>2.0836765746295419E-3</v>
      </c>
      <c r="G15" s="43">
        <f t="shared" si="1"/>
        <v>6.0508857621928997E-3</v>
      </c>
      <c r="H15" s="43">
        <f t="shared" si="2"/>
        <v>6.3738556031985166E-3</v>
      </c>
      <c r="I15" s="43">
        <f t="shared" si="3"/>
        <v>8.4488002703616092E-3</v>
      </c>
      <c r="K15" s="92"/>
      <c r="L15" s="80"/>
      <c r="M15" s="80"/>
      <c r="N15" s="80"/>
    </row>
    <row r="16" spans="1:15" x14ac:dyDescent="0.25">
      <c r="A16" s="4" t="s">
        <v>155</v>
      </c>
      <c r="B16" s="88">
        <v>0</v>
      </c>
      <c r="C16" s="89">
        <v>0</v>
      </c>
      <c r="D16" s="89">
        <v>0</v>
      </c>
      <c r="E16" s="89">
        <v>0</v>
      </c>
      <c r="F16" s="43"/>
      <c r="G16" s="43"/>
      <c r="H16" s="43"/>
      <c r="I16" s="43">
        <f t="shared" si="3"/>
        <v>0</v>
      </c>
      <c r="K16" s="80"/>
      <c r="L16" s="80"/>
      <c r="M16" s="80"/>
      <c r="N16" s="80"/>
      <c r="O16" s="80"/>
    </row>
    <row r="17" spans="1:15" x14ac:dyDescent="0.25">
      <c r="A17" s="40" t="s">
        <v>128</v>
      </c>
      <c r="B17" s="90">
        <v>103183</v>
      </c>
      <c r="C17" s="91">
        <v>13717</v>
      </c>
      <c r="D17" s="91">
        <v>8629</v>
      </c>
      <c r="E17" s="91">
        <v>2959</v>
      </c>
      <c r="F17" s="42">
        <f t="shared" si="0"/>
        <v>1</v>
      </c>
      <c r="G17" s="42">
        <f t="shared" si="1"/>
        <v>1</v>
      </c>
      <c r="H17" s="42">
        <f t="shared" si="2"/>
        <v>1</v>
      </c>
      <c r="I17" s="42">
        <f t="shared" si="3"/>
        <v>1</v>
      </c>
      <c r="K17" s="80"/>
      <c r="L17" s="80"/>
      <c r="M17" s="80"/>
      <c r="N17" s="80"/>
      <c r="O17" s="80"/>
    </row>
    <row r="18" spans="1:15" x14ac:dyDescent="0.25">
      <c r="K18" s="80"/>
      <c r="L18" s="80"/>
      <c r="M18" s="80"/>
      <c r="N18" s="80"/>
      <c r="O18" s="80"/>
    </row>
  </sheetData>
  <hyperlinks>
    <hyperlink ref="G1" location="Contents!A1" display="Return to Contents Page" xr:uid="{00000000-0004-0000-0E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I10"/>
  <sheetViews>
    <sheetView workbookViewId="0">
      <selection activeCell="B10" sqref="B10:E10"/>
    </sheetView>
  </sheetViews>
  <sheetFormatPr defaultColWidth="8.7109375" defaultRowHeight="15" x14ac:dyDescent="0.25"/>
  <cols>
    <col min="1" max="1" width="50.42578125" style="4" customWidth="1"/>
    <col min="2" max="9" width="9.7109375" style="4" customWidth="1"/>
    <col min="10" max="10" width="19.42578125" style="4" bestFit="1" customWidth="1"/>
    <col min="11" max="11" width="11.85546875" style="4" bestFit="1" customWidth="1"/>
    <col min="12" max="12" width="8.7109375" style="4" customWidth="1"/>
    <col min="13" max="16384" width="8.7109375" style="4"/>
  </cols>
  <sheetData>
    <row r="1" spans="1:9" ht="15.75" x14ac:dyDescent="0.25">
      <c r="A1" s="9" t="s">
        <v>156</v>
      </c>
      <c r="G1" s="5" t="s">
        <v>57</v>
      </c>
    </row>
    <row r="3" spans="1:9" x14ac:dyDescent="0.25">
      <c r="A3" s="12"/>
      <c r="B3" s="12" t="s">
        <v>135</v>
      </c>
      <c r="C3" s="12" t="s">
        <v>136</v>
      </c>
      <c r="D3" s="12" t="s">
        <v>137</v>
      </c>
      <c r="E3" s="12" t="s">
        <v>138</v>
      </c>
      <c r="F3" s="12" t="s">
        <v>139</v>
      </c>
      <c r="G3" s="12" t="s">
        <v>140</v>
      </c>
      <c r="H3" s="12" t="s">
        <v>141</v>
      </c>
      <c r="I3" s="12" t="s">
        <v>142</v>
      </c>
    </row>
    <row r="4" spans="1:9" ht="36.6" customHeight="1" x14ac:dyDescent="0.25">
      <c r="A4" s="10" t="s">
        <v>215</v>
      </c>
      <c r="B4" s="111">
        <v>963</v>
      </c>
      <c r="C4" s="111">
        <v>288</v>
      </c>
      <c r="D4" s="111">
        <v>179</v>
      </c>
      <c r="E4" s="111">
        <v>70</v>
      </c>
      <c r="F4" s="43">
        <f>B4/$B$8</f>
        <v>9.3329327505499941E-3</v>
      </c>
      <c r="G4" s="43">
        <f>C4/$C$8</f>
        <v>2.0995844572428375E-2</v>
      </c>
      <c r="H4" s="43">
        <f>D4/$D$8</f>
        <v>2.0744002781318809E-2</v>
      </c>
      <c r="I4" s="43">
        <f>E4/$E$8</f>
        <v>2.3656640757012504E-2</v>
      </c>
    </row>
    <row r="5" spans="1:9" ht="15" customHeight="1" x14ac:dyDescent="0.25">
      <c r="A5" s="10" t="s">
        <v>104</v>
      </c>
      <c r="B5" s="111">
        <v>98786</v>
      </c>
      <c r="C5" s="111">
        <v>12157</v>
      </c>
      <c r="D5" s="111">
        <v>7604</v>
      </c>
      <c r="E5" s="111">
        <v>2625</v>
      </c>
      <c r="F5" s="43">
        <f>B5/$B$8</f>
        <v>0.95738639116908797</v>
      </c>
      <c r="G5" s="43">
        <f>C5/$C$8</f>
        <v>0.88627250856601303</v>
      </c>
      <c r="H5" s="43">
        <f>D5/$D$8</f>
        <v>0.8812145092131185</v>
      </c>
      <c r="I5" s="43">
        <f>E5/$E$8</f>
        <v>0.88712402838796889</v>
      </c>
    </row>
    <row r="6" spans="1:9" ht="15" customHeight="1" x14ac:dyDescent="0.25">
      <c r="A6" s="10" t="s">
        <v>105</v>
      </c>
      <c r="B6" s="111">
        <v>3378</v>
      </c>
      <c r="C6" s="111">
        <v>1216</v>
      </c>
      <c r="D6" s="111">
        <v>791</v>
      </c>
      <c r="E6" s="111">
        <v>210</v>
      </c>
      <c r="F6" s="43">
        <f>B6/$B$8</f>
        <v>3.2737951019063218E-2</v>
      </c>
      <c r="G6" s="43">
        <f>C6/$C$8</f>
        <v>8.8649121528030908E-2</v>
      </c>
      <c r="H6" s="43">
        <f>D6/$D$8</f>
        <v>9.1667632402364127E-2</v>
      </c>
      <c r="I6" s="43">
        <f>E6/$E$8</f>
        <v>7.0969922271037517E-2</v>
      </c>
    </row>
    <row r="7" spans="1:9" ht="15" customHeight="1" x14ac:dyDescent="0.25">
      <c r="A7" s="10" t="s">
        <v>155</v>
      </c>
      <c r="B7" s="111">
        <v>56</v>
      </c>
      <c r="C7" s="111">
        <v>56</v>
      </c>
      <c r="D7" s="111">
        <v>55</v>
      </c>
      <c r="E7" s="111">
        <v>54</v>
      </c>
      <c r="F7" s="43">
        <f>B7/$B$8</f>
        <v>5.4272506129885735E-4</v>
      </c>
      <c r="G7" s="43">
        <f>C7/$C$8</f>
        <v>4.0825253335277393E-3</v>
      </c>
      <c r="H7" s="43">
        <f>D7/$D$8</f>
        <v>6.3738556031985166E-3</v>
      </c>
      <c r="I7" s="43">
        <f>E7/$E$8</f>
        <v>1.8249408583981074E-2</v>
      </c>
    </row>
    <row r="8" spans="1:9" ht="15" customHeight="1" x14ac:dyDescent="0.25">
      <c r="A8" s="40" t="s">
        <v>128</v>
      </c>
      <c r="B8" s="41">
        <v>103183</v>
      </c>
      <c r="C8" s="41">
        <v>13717</v>
      </c>
      <c r="D8" s="41">
        <v>8629</v>
      </c>
      <c r="E8" s="41">
        <v>2959</v>
      </c>
      <c r="F8" s="42">
        <f>B8/$B$8</f>
        <v>1</v>
      </c>
      <c r="G8" s="42">
        <f>C8/$C$8</f>
        <v>1</v>
      </c>
      <c r="H8" s="42">
        <f>D8/$D$8</f>
        <v>1</v>
      </c>
      <c r="I8" s="42">
        <f>E8/$E$8</f>
        <v>1</v>
      </c>
    </row>
    <row r="9" spans="1:9" ht="15" customHeight="1" x14ac:dyDescent="0.25">
      <c r="A9" s="112" t="s">
        <v>217</v>
      </c>
      <c r="F9" s="43"/>
      <c r="G9" s="43"/>
      <c r="H9" s="43"/>
      <c r="I9" s="43"/>
    </row>
    <row r="10" spans="1:9" ht="15" customHeight="1" x14ac:dyDescent="0.25">
      <c r="B10" s="4">
        <v>103183</v>
      </c>
      <c r="C10" s="4">
        <v>13717</v>
      </c>
      <c r="D10" s="4">
        <v>8629</v>
      </c>
      <c r="E10" s="4">
        <v>2951</v>
      </c>
    </row>
  </sheetData>
  <hyperlinks>
    <hyperlink ref="G1" location="Contents!A1" display="Return to Contents Page" xr:uid="{00000000-0004-0000-0F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A1:P17"/>
  <sheetViews>
    <sheetView workbookViewId="0">
      <selection activeCell="A18" sqref="A18:XFD37"/>
    </sheetView>
  </sheetViews>
  <sheetFormatPr defaultColWidth="8.7109375" defaultRowHeight="15" x14ac:dyDescent="0.25"/>
  <cols>
    <col min="1" max="1" width="22.85546875" style="4" customWidth="1"/>
    <col min="2" max="2" width="10.140625" style="4" bestFit="1" customWidth="1"/>
    <col min="3" max="3" width="11.5703125" style="4" bestFit="1" customWidth="1"/>
    <col min="4" max="4" width="19.42578125" style="4" bestFit="1" customWidth="1"/>
    <col min="5" max="5" width="10.7109375" style="4" bestFit="1" customWidth="1"/>
    <col min="6" max="6" width="16.5703125" style="4" bestFit="1" customWidth="1"/>
    <col min="7" max="7" width="20" style="4" bestFit="1" customWidth="1"/>
    <col min="8" max="8" width="21.85546875" style="4" bestFit="1" customWidth="1"/>
    <col min="9" max="9" width="13.140625" style="4" bestFit="1" customWidth="1"/>
    <col min="10" max="10" width="2.42578125" style="4" customWidth="1"/>
    <col min="11" max="11" width="2" style="4" customWidth="1"/>
    <col min="12" max="12" width="33.140625" style="119" customWidth="1"/>
    <col min="13" max="16" width="6.42578125" style="119" customWidth="1"/>
    <col min="17" max="16384" width="8.7109375" style="4"/>
  </cols>
  <sheetData>
    <row r="1" spans="1:16" ht="15.75" x14ac:dyDescent="0.25">
      <c r="A1" s="9" t="s">
        <v>30</v>
      </c>
      <c r="G1" s="5" t="s">
        <v>57</v>
      </c>
    </row>
    <row r="4" spans="1:16" x14ac:dyDescent="0.25">
      <c r="A4" s="12"/>
      <c r="B4" s="12" t="s">
        <v>135</v>
      </c>
      <c r="C4" s="12" t="s">
        <v>136</v>
      </c>
      <c r="D4" s="12" t="s">
        <v>137</v>
      </c>
      <c r="E4" s="12" t="s">
        <v>138</v>
      </c>
      <c r="F4" s="12" t="s">
        <v>212</v>
      </c>
      <c r="G4" s="12" t="s">
        <v>213</v>
      </c>
      <c r="H4" s="12" t="s">
        <v>141</v>
      </c>
      <c r="I4" s="12" t="s">
        <v>142</v>
      </c>
    </row>
    <row r="5" spans="1:16" x14ac:dyDescent="0.25">
      <c r="A5" s="10" t="s">
        <v>78</v>
      </c>
      <c r="B5" s="110">
        <v>21857</v>
      </c>
      <c r="C5" s="110">
        <v>9853</v>
      </c>
      <c r="D5" s="110">
        <v>6460</v>
      </c>
      <c r="E5" s="110">
        <v>2515</v>
      </c>
      <c r="F5" s="13">
        <f t="shared" ref="F5:F11" si="0">B5/$B$12</f>
        <v>0.21182752972873439</v>
      </c>
      <c r="G5" s="13">
        <f t="shared" ref="G5:G12" si="1">C5/$C$12</f>
        <v>0.71830575198658597</v>
      </c>
      <c r="H5" s="13">
        <f>D5/$D$12</f>
        <v>0.74863831266658942</v>
      </c>
      <c r="I5" s="13">
        <f>E5/$E$12</f>
        <v>0.8499493071983778</v>
      </c>
    </row>
    <row r="6" spans="1:16" x14ac:dyDescent="0.25">
      <c r="A6" s="10" t="s">
        <v>81</v>
      </c>
      <c r="B6" s="110">
        <v>3290</v>
      </c>
      <c r="C6" s="110">
        <v>239</v>
      </c>
      <c r="D6" s="110">
        <v>139</v>
      </c>
      <c r="E6" s="110">
        <v>46</v>
      </c>
      <c r="F6" s="13">
        <f t="shared" si="0"/>
        <v>3.1885097351307873E-2</v>
      </c>
      <c r="G6" s="13">
        <f t="shared" si="1"/>
        <v>1.7423634905591602E-2</v>
      </c>
      <c r="H6" s="13">
        <f t="shared" ref="H6:H11" si="2">D6/$D$12</f>
        <v>1.6108471433538069E-2</v>
      </c>
      <c r="I6" s="13">
        <f t="shared" ref="I6:I11" si="3">E6/$E$12</f>
        <v>1.554579249746536E-2</v>
      </c>
      <c r="M6" s="123"/>
      <c r="N6" s="123"/>
      <c r="O6" s="123"/>
      <c r="P6" s="123"/>
    </row>
    <row r="7" spans="1:16" x14ac:dyDescent="0.25">
      <c r="A7" s="10" t="s">
        <v>80</v>
      </c>
      <c r="B7" s="110">
        <v>37799</v>
      </c>
      <c r="C7" s="110">
        <v>1799</v>
      </c>
      <c r="D7" s="110">
        <v>1010</v>
      </c>
      <c r="E7" s="110">
        <v>203</v>
      </c>
      <c r="F7" s="13">
        <f t="shared" si="0"/>
        <v>0.36632972485777698</v>
      </c>
      <c r="G7" s="13">
        <f t="shared" si="1"/>
        <v>0.13115112633957862</v>
      </c>
      <c r="H7" s="13">
        <f t="shared" si="2"/>
        <v>0.11704716653146367</v>
      </c>
      <c r="I7" s="13">
        <f t="shared" si="3"/>
        <v>6.8604258195336262E-2</v>
      </c>
      <c r="M7" s="123"/>
      <c r="N7" s="123"/>
      <c r="O7" s="123"/>
      <c r="P7" s="123"/>
    </row>
    <row r="8" spans="1:16" x14ac:dyDescent="0.25">
      <c r="A8" s="10" t="s">
        <v>79</v>
      </c>
      <c r="B8" s="110">
        <v>34407</v>
      </c>
      <c r="C8" s="110">
        <v>1391</v>
      </c>
      <c r="D8" s="110">
        <v>727</v>
      </c>
      <c r="E8" s="110">
        <v>71</v>
      </c>
      <c r="F8" s="13">
        <f t="shared" si="0"/>
        <v>0.33345609257338904</v>
      </c>
      <c r="G8" s="13">
        <f t="shared" si="1"/>
        <v>0.1014070131953051</v>
      </c>
      <c r="H8" s="13">
        <f t="shared" si="2"/>
        <v>8.4250782245914937E-2</v>
      </c>
      <c r="I8" s="13">
        <f t="shared" si="3"/>
        <v>2.3994592767826967E-2</v>
      </c>
      <c r="M8" s="123"/>
      <c r="N8" s="123"/>
      <c r="O8" s="123"/>
      <c r="P8" s="123"/>
    </row>
    <row r="9" spans="1:16" x14ac:dyDescent="0.25">
      <c r="A9" s="10" t="s">
        <v>82</v>
      </c>
      <c r="B9" s="110">
        <v>186</v>
      </c>
      <c r="C9" s="110">
        <v>23</v>
      </c>
      <c r="D9" s="110">
        <v>12</v>
      </c>
      <c r="E9" s="102">
        <v>7</v>
      </c>
      <c r="F9" s="13">
        <f t="shared" si="0"/>
        <v>1.8026225250283477E-3</v>
      </c>
      <c r="G9" s="13">
        <f t="shared" si="1"/>
        <v>1.6767514762703216E-3</v>
      </c>
      <c r="H9" s="13">
        <f t="shared" si="2"/>
        <v>1.3906594043342217E-3</v>
      </c>
      <c r="I9" s="13">
        <f t="shared" si="3"/>
        <v>2.3656640757012504E-3</v>
      </c>
      <c r="M9" s="123"/>
      <c r="N9" s="123"/>
      <c r="O9" s="123"/>
      <c r="P9" s="123"/>
    </row>
    <row r="10" spans="1:16" x14ac:dyDescent="0.25">
      <c r="A10" s="10" t="s">
        <v>157</v>
      </c>
      <c r="B10" s="110">
        <v>4340</v>
      </c>
      <c r="C10" s="110">
        <v>201</v>
      </c>
      <c r="D10" s="110">
        <v>127</v>
      </c>
      <c r="E10" s="110">
        <v>40</v>
      </c>
      <c r="F10" s="13">
        <f t="shared" si="0"/>
        <v>4.2061192250661447E-2</v>
      </c>
      <c r="G10" s="13">
        <f t="shared" si="1"/>
        <v>1.4653349857840635E-2</v>
      </c>
      <c r="H10" s="13">
        <f t="shared" si="2"/>
        <v>1.4717812029203848E-2</v>
      </c>
      <c r="I10" s="13">
        <f t="shared" si="3"/>
        <v>1.3518080432578574E-2</v>
      </c>
      <c r="M10" s="123"/>
      <c r="N10" s="123"/>
      <c r="O10" s="123"/>
      <c r="P10" s="123"/>
    </row>
    <row r="11" spans="1:16" x14ac:dyDescent="0.25">
      <c r="A11" s="10" t="s">
        <v>155</v>
      </c>
      <c r="B11" s="21">
        <v>1304</v>
      </c>
      <c r="C11" s="21">
        <v>211</v>
      </c>
      <c r="D11" s="21">
        <v>154</v>
      </c>
      <c r="E11" s="21">
        <v>77</v>
      </c>
      <c r="F11" s="13">
        <f t="shared" si="0"/>
        <v>1.2637740713101964E-2</v>
      </c>
      <c r="G11" s="13">
        <f t="shared" si="1"/>
        <v>1.5382372238827732E-2</v>
      </c>
      <c r="H11" s="13">
        <f t="shared" si="2"/>
        <v>1.7846795688955846E-2</v>
      </c>
      <c r="I11" s="13">
        <f t="shared" si="3"/>
        <v>2.6022304832713755E-2</v>
      </c>
      <c r="M11" s="123"/>
      <c r="N11" s="123"/>
      <c r="O11" s="123"/>
      <c r="P11" s="123"/>
    </row>
    <row r="12" spans="1:16" x14ac:dyDescent="0.25">
      <c r="A12" s="40" t="s">
        <v>128</v>
      </c>
      <c r="B12" s="41">
        <f>SUM(B5:B11)</f>
        <v>103183</v>
      </c>
      <c r="C12" s="41">
        <f>SUM(C5:C11)</f>
        <v>13717</v>
      </c>
      <c r="D12" s="41">
        <f>SUM(D5:D11)</f>
        <v>8629</v>
      </c>
      <c r="E12" s="41">
        <f>SUM(E5:E11)</f>
        <v>2959</v>
      </c>
      <c r="F12" s="42">
        <f>B12/$B$12</f>
        <v>1</v>
      </c>
      <c r="G12" s="42">
        <f t="shared" si="1"/>
        <v>1</v>
      </c>
      <c r="H12" s="42">
        <f>D12/$D$12</f>
        <v>1</v>
      </c>
      <c r="I12" s="42">
        <f>E12/$E$12</f>
        <v>1</v>
      </c>
      <c r="M12" s="123"/>
      <c r="N12" s="123"/>
      <c r="O12" s="123"/>
      <c r="P12" s="123"/>
    </row>
    <row r="13" spans="1:16" x14ac:dyDescent="0.25">
      <c r="F13" s="13"/>
      <c r="M13" s="123"/>
      <c r="N13" s="123"/>
      <c r="O13" s="123"/>
      <c r="P13" s="123"/>
    </row>
    <row r="14" spans="1:16" x14ac:dyDescent="0.25">
      <c r="A14" s="112" t="s">
        <v>224</v>
      </c>
      <c r="M14" s="123"/>
      <c r="N14" s="123"/>
      <c r="O14" s="123"/>
      <c r="P14" s="123"/>
    </row>
    <row r="15" spans="1:16" x14ac:dyDescent="0.25">
      <c r="A15" s="112" t="s">
        <v>225</v>
      </c>
      <c r="M15" s="123"/>
      <c r="N15" s="123"/>
      <c r="O15" s="123"/>
      <c r="P15" s="123"/>
    </row>
    <row r="16" spans="1:16" x14ac:dyDescent="0.25">
      <c r="M16" s="123"/>
      <c r="N16" s="123"/>
      <c r="O16" s="123"/>
      <c r="P16" s="123"/>
    </row>
    <row r="17" spans="13:16" x14ac:dyDescent="0.25">
      <c r="M17" s="123"/>
      <c r="N17" s="123"/>
      <c r="O17" s="123"/>
      <c r="P17" s="123"/>
    </row>
  </sheetData>
  <hyperlinks>
    <hyperlink ref="G1" location="Contents!A1" display="Return to Contents Page" xr:uid="{00000000-0004-0000-10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N17"/>
  <sheetViews>
    <sheetView workbookViewId="0">
      <selection activeCell="P13" sqref="O13:P13"/>
    </sheetView>
  </sheetViews>
  <sheetFormatPr defaultColWidth="8.7109375" defaultRowHeight="15" x14ac:dyDescent="0.25"/>
  <cols>
    <col min="1" max="1" width="22.85546875" style="4" customWidth="1"/>
    <col min="2" max="2" width="8.140625" style="4" customWidth="1"/>
    <col min="3" max="3" width="11.7109375" style="4" customWidth="1"/>
    <col min="4" max="4" width="19.28515625" style="4" customWidth="1"/>
    <col min="5" max="6" width="10.5703125" style="4" customWidth="1"/>
    <col min="7" max="7" width="13" style="4" customWidth="1"/>
    <col min="8" max="8" width="10.5703125" style="4" customWidth="1"/>
    <col min="9" max="9" width="14.140625" style="4" customWidth="1"/>
    <col min="10" max="10" width="7.5703125" style="4" bestFit="1" customWidth="1"/>
    <col min="11" max="11" width="13.85546875" style="4" customWidth="1"/>
    <col min="12" max="16384" width="8.7109375" style="4"/>
  </cols>
  <sheetData>
    <row r="1" spans="1:14" ht="15.75" x14ac:dyDescent="0.25">
      <c r="A1" s="9" t="s">
        <v>158</v>
      </c>
      <c r="G1" s="5" t="s">
        <v>57</v>
      </c>
    </row>
    <row r="3" spans="1:14" ht="48.75" customHeight="1" x14ac:dyDescent="0.25">
      <c r="A3" s="12" t="s">
        <v>211</v>
      </c>
      <c r="B3" s="12" t="s">
        <v>135</v>
      </c>
      <c r="C3" s="12" t="s">
        <v>136</v>
      </c>
      <c r="D3" s="12" t="s">
        <v>137</v>
      </c>
      <c r="E3" s="12" t="s">
        <v>138</v>
      </c>
      <c r="F3" s="12" t="s">
        <v>212</v>
      </c>
      <c r="G3" s="12" t="s">
        <v>213</v>
      </c>
      <c r="H3" s="82" t="s">
        <v>141</v>
      </c>
      <c r="I3" s="12" t="s">
        <v>142</v>
      </c>
      <c r="K3" s="80"/>
    </row>
    <row r="4" spans="1:14" ht="15" customHeight="1" x14ac:dyDescent="0.25">
      <c r="A4" s="80" t="s">
        <v>84</v>
      </c>
      <c r="B4" s="80">
        <v>6530</v>
      </c>
      <c r="C4" s="80">
        <v>2854</v>
      </c>
      <c r="D4" s="80">
        <v>1845</v>
      </c>
      <c r="E4" s="80">
        <v>678</v>
      </c>
      <c r="F4" s="43">
        <f>B4/$B$15</f>
        <v>6.3285618755027473E-2</v>
      </c>
      <c r="G4" s="43">
        <f>C4/$C$15</f>
        <v>0.2080629875337173</v>
      </c>
      <c r="H4" s="43">
        <f>D4/$D$15</f>
        <v>0.21401229555735993</v>
      </c>
      <c r="I4" s="43">
        <f>E4/$E$15</f>
        <v>0.2293640054127199</v>
      </c>
      <c r="K4" s="80"/>
      <c r="L4" s="80"/>
      <c r="M4" s="80"/>
      <c r="N4" s="80"/>
    </row>
    <row r="5" spans="1:14" ht="15" customHeight="1" x14ac:dyDescent="0.25">
      <c r="A5" s="80" t="s">
        <v>85</v>
      </c>
      <c r="B5" s="80">
        <v>2391</v>
      </c>
      <c r="C5" s="80">
        <v>158</v>
      </c>
      <c r="D5" s="80">
        <v>98</v>
      </c>
      <c r="E5" s="80">
        <v>28</v>
      </c>
      <c r="F5" s="43">
        <f t="shared" ref="F5:F13" si="0">B5/$B$15</f>
        <v>2.3172421813670855E-2</v>
      </c>
      <c r="G5" s="43">
        <f t="shared" ref="G5:G14" si="1">C5/$C$15</f>
        <v>1.1518553619596122E-2</v>
      </c>
      <c r="H5" s="43">
        <f t="shared" ref="H5:H14" si="2">D5/$D$15</f>
        <v>1.1367590766732398E-2</v>
      </c>
      <c r="I5" s="43">
        <f t="shared" ref="I5:I13" si="3">E5/$E$15</f>
        <v>9.4722598105548041E-3</v>
      </c>
      <c r="K5" s="80"/>
      <c r="L5" s="80"/>
      <c r="M5" s="80"/>
      <c r="N5" s="80"/>
    </row>
    <row r="6" spans="1:14" ht="15" customHeight="1" x14ac:dyDescent="0.25">
      <c r="A6" s="80" t="s">
        <v>86</v>
      </c>
      <c r="B6" s="80">
        <v>50150</v>
      </c>
      <c r="C6" s="80">
        <v>6255</v>
      </c>
      <c r="D6" s="80">
        <v>3896</v>
      </c>
      <c r="E6" s="80">
        <v>1254</v>
      </c>
      <c r="F6" s="43">
        <f t="shared" si="0"/>
        <v>0.48602967543103032</v>
      </c>
      <c r="G6" s="43">
        <f t="shared" si="1"/>
        <v>0.45600349930742873</v>
      </c>
      <c r="H6" s="43">
        <f t="shared" si="2"/>
        <v>0.45191973088968795</v>
      </c>
      <c r="I6" s="43">
        <f t="shared" si="3"/>
        <v>0.4242219215155616</v>
      </c>
      <c r="K6" s="80"/>
      <c r="L6" s="80"/>
      <c r="M6" s="80"/>
      <c r="N6" s="80"/>
    </row>
    <row r="7" spans="1:14" ht="15" customHeight="1" x14ac:dyDescent="0.25">
      <c r="A7" s="80" t="s">
        <v>87</v>
      </c>
      <c r="B7" s="80">
        <v>12696</v>
      </c>
      <c r="C7" s="80">
        <v>434</v>
      </c>
      <c r="D7" s="80">
        <v>225</v>
      </c>
      <c r="E7" s="80">
        <v>48</v>
      </c>
      <c r="F7" s="43">
        <f t="shared" si="0"/>
        <v>0.12304352461161237</v>
      </c>
      <c r="G7" s="43">
        <f t="shared" si="1"/>
        <v>3.163957133483998E-2</v>
      </c>
      <c r="H7" s="43">
        <f t="shared" si="2"/>
        <v>2.6099060433824383E-2</v>
      </c>
      <c r="I7" s="43">
        <f t="shared" si="3"/>
        <v>1.6238159675236806E-2</v>
      </c>
      <c r="K7" s="80"/>
      <c r="L7" s="80"/>
      <c r="M7" s="80"/>
      <c r="N7" s="80"/>
    </row>
    <row r="8" spans="1:14" ht="15" customHeight="1" x14ac:dyDescent="0.25">
      <c r="A8" s="80" t="s">
        <v>88</v>
      </c>
      <c r="B8" s="80">
        <v>20726</v>
      </c>
      <c r="C8" s="80">
        <v>706</v>
      </c>
      <c r="D8" s="80">
        <v>415</v>
      </c>
      <c r="E8" s="80">
        <v>75</v>
      </c>
      <c r="F8" s="43">
        <f t="shared" si="0"/>
        <v>0.20086642179428782</v>
      </c>
      <c r="G8" s="43">
        <f t="shared" si="1"/>
        <v>5.1468980097689E-2</v>
      </c>
      <c r="H8" s="43">
        <f t="shared" si="2"/>
        <v>4.8138267022387195E-2</v>
      </c>
      <c r="I8" s="43">
        <f t="shared" si="3"/>
        <v>2.5372124492557512E-2</v>
      </c>
      <c r="K8" s="80"/>
      <c r="L8" s="80"/>
      <c r="M8" s="80"/>
      <c r="N8" s="80"/>
    </row>
    <row r="9" spans="1:14" ht="15" customHeight="1" x14ac:dyDescent="0.25">
      <c r="A9" s="80" t="s">
        <v>89</v>
      </c>
      <c r="B9" s="80">
        <v>88</v>
      </c>
      <c r="C9" s="80">
        <v>8</v>
      </c>
      <c r="D9" s="107" t="s">
        <v>226</v>
      </c>
      <c r="E9" s="80">
        <v>0</v>
      </c>
      <c r="F9" s="43">
        <f t="shared" si="0"/>
        <v>8.5285366775534732E-4</v>
      </c>
      <c r="G9" s="43"/>
      <c r="H9" s="43"/>
      <c r="I9" s="43">
        <f t="shared" si="3"/>
        <v>0</v>
      </c>
      <c r="K9" s="80"/>
      <c r="L9" s="80"/>
      <c r="M9" s="80"/>
      <c r="N9" s="80"/>
    </row>
    <row r="10" spans="1:14" ht="15" customHeight="1" x14ac:dyDescent="0.25">
      <c r="A10" s="80" t="s">
        <v>90</v>
      </c>
      <c r="B10" s="80">
        <v>40</v>
      </c>
      <c r="C10" s="80">
        <v>11</v>
      </c>
      <c r="D10" s="107" t="s">
        <v>226</v>
      </c>
      <c r="E10" s="107" t="s">
        <v>226</v>
      </c>
      <c r="F10" s="43">
        <f t="shared" si="0"/>
        <v>3.8766075807061243E-4</v>
      </c>
      <c r="G10" s="43">
        <f t="shared" si="1"/>
        <v>8.0192461908580592E-4</v>
      </c>
      <c r="H10" s="43"/>
      <c r="I10" s="43"/>
      <c r="K10" s="80"/>
      <c r="L10" s="80"/>
      <c r="M10" s="80"/>
      <c r="N10" s="80"/>
    </row>
    <row r="11" spans="1:14" ht="15" customHeight="1" x14ac:dyDescent="0.25">
      <c r="A11" s="80" t="s">
        <v>91</v>
      </c>
      <c r="B11" s="80">
        <v>314</v>
      </c>
      <c r="C11" s="80">
        <v>16</v>
      </c>
      <c r="D11" s="80">
        <v>8</v>
      </c>
      <c r="E11" s="107" t="s">
        <v>226</v>
      </c>
      <c r="F11" s="43">
        <f t="shared" si="0"/>
        <v>3.0431369508543073E-3</v>
      </c>
      <c r="G11" s="43">
        <f t="shared" si="1"/>
        <v>1.166435809579354E-3</v>
      </c>
      <c r="H11" s="43">
        <f t="shared" si="2"/>
        <v>9.2796659320264468E-4</v>
      </c>
      <c r="I11" s="43"/>
      <c r="K11" s="80"/>
      <c r="L11" s="80"/>
      <c r="M11" s="80"/>
      <c r="N11" s="80"/>
    </row>
    <row r="12" spans="1:14" ht="15" customHeight="1" x14ac:dyDescent="0.25">
      <c r="A12" s="80" t="s">
        <v>92</v>
      </c>
      <c r="B12" s="80">
        <v>3874</v>
      </c>
      <c r="C12" s="80">
        <v>1503</v>
      </c>
      <c r="D12" s="80">
        <v>934</v>
      </c>
      <c r="E12" s="80">
        <v>382</v>
      </c>
      <c r="F12" s="43">
        <f t="shared" si="0"/>
        <v>3.7544944419138811E-2</v>
      </c>
      <c r="G12" s="43">
        <f t="shared" si="1"/>
        <v>0.10957206386236057</v>
      </c>
      <c r="H12" s="43">
        <f t="shared" si="2"/>
        <v>0.10834009975640876</v>
      </c>
      <c r="I12" s="43">
        <f t="shared" si="3"/>
        <v>0.12922868741542626</v>
      </c>
      <c r="K12" s="80"/>
      <c r="L12" s="80"/>
      <c r="M12" s="80"/>
      <c r="N12" s="80"/>
    </row>
    <row r="13" spans="1:14" ht="15" customHeight="1" x14ac:dyDescent="0.25">
      <c r="A13" s="80" t="s">
        <v>214</v>
      </c>
      <c r="B13" s="80">
        <v>6318</v>
      </c>
      <c r="C13" s="80">
        <v>1716</v>
      </c>
      <c r="D13" s="80">
        <v>1145</v>
      </c>
      <c r="E13" s="80">
        <v>437</v>
      </c>
      <c r="F13" s="43">
        <f t="shared" si="0"/>
        <v>6.123101673725323E-2</v>
      </c>
      <c r="G13" s="43">
        <f t="shared" si="1"/>
        <v>0.12510024057738572</v>
      </c>
      <c r="H13" s="43">
        <f t="shared" si="2"/>
        <v>0.13281521865212853</v>
      </c>
      <c r="I13" s="43">
        <f t="shared" si="3"/>
        <v>0.14783491204330176</v>
      </c>
      <c r="K13" s="80"/>
      <c r="L13" s="80"/>
      <c r="M13" s="80"/>
      <c r="N13" s="80"/>
    </row>
    <row r="14" spans="1:14" ht="15" customHeight="1" x14ac:dyDescent="0.25">
      <c r="A14" s="80" t="s">
        <v>155</v>
      </c>
      <c r="B14" s="80">
        <v>56</v>
      </c>
      <c r="C14" s="80">
        <v>56</v>
      </c>
      <c r="D14" s="80">
        <v>55</v>
      </c>
      <c r="E14" s="80">
        <v>54</v>
      </c>
      <c r="F14" s="43">
        <f>B14/$B$15</f>
        <v>5.4272506129885735E-4</v>
      </c>
      <c r="G14" s="43">
        <f t="shared" si="1"/>
        <v>4.0825253335277393E-3</v>
      </c>
      <c r="H14" s="43">
        <f t="shared" si="2"/>
        <v>6.3797703282681825E-3</v>
      </c>
      <c r="I14" s="43">
        <f>E14/$E$15</f>
        <v>1.8267929634641408E-2</v>
      </c>
      <c r="K14" s="80"/>
      <c r="L14" s="80"/>
      <c r="M14" s="80"/>
      <c r="N14" s="80"/>
    </row>
    <row r="15" spans="1:14" x14ac:dyDescent="0.25">
      <c r="A15" s="40" t="s">
        <v>128</v>
      </c>
      <c r="B15" s="41">
        <f>SUM(B4:B14)</f>
        <v>103183</v>
      </c>
      <c r="C15" s="41">
        <f>SUM(C4:C14)</f>
        <v>13717</v>
      </c>
      <c r="D15" s="41">
        <f>SUM(D4:D14)</f>
        <v>8621</v>
      </c>
      <c r="E15" s="41">
        <f>SUM(E4:E14)</f>
        <v>2956</v>
      </c>
      <c r="F15" s="42">
        <v>1</v>
      </c>
      <c r="G15" s="42">
        <v>1</v>
      </c>
      <c r="H15" s="42">
        <v>1</v>
      </c>
      <c r="I15" s="42">
        <v>1</v>
      </c>
      <c r="K15" s="80"/>
      <c r="L15" s="80"/>
      <c r="M15" s="80"/>
      <c r="N15" s="80"/>
    </row>
    <row r="16" spans="1:14" x14ac:dyDescent="0.25">
      <c r="K16" s="80"/>
      <c r="L16" s="80"/>
      <c r="M16" s="80"/>
      <c r="N16" s="80"/>
    </row>
    <row r="17" spans="11:14" x14ac:dyDescent="0.25">
      <c r="K17" s="80"/>
      <c r="L17" s="80"/>
      <c r="M17" s="80"/>
      <c r="N17" s="80"/>
    </row>
  </sheetData>
  <hyperlinks>
    <hyperlink ref="G1" location="Contents!A1" display="Return to Contents Page" xr:uid="{00000000-0004-0000-11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A1:L16"/>
  <sheetViews>
    <sheetView workbookViewId="0">
      <selection activeCell="A19" sqref="A19:XFD27"/>
    </sheetView>
  </sheetViews>
  <sheetFormatPr defaultColWidth="8.7109375" defaultRowHeight="15" x14ac:dyDescent="0.25"/>
  <cols>
    <col min="1" max="1" width="39.7109375" style="4" customWidth="1"/>
    <col min="2" max="5" width="11.42578125" style="4" customWidth="1"/>
    <col min="6" max="6" width="13.5703125" style="4" customWidth="1"/>
    <col min="7" max="7" width="16.5703125" style="4" customWidth="1"/>
    <col min="8" max="8" width="22.85546875" style="4" customWidth="1"/>
    <col min="9" max="9" width="13.140625" style="4" customWidth="1"/>
    <col min="10" max="10" width="2.85546875" style="4" customWidth="1"/>
    <col min="11" max="11" width="10.140625" style="4" bestFit="1" customWidth="1"/>
    <col min="12" max="12" width="17.5703125" style="4" bestFit="1" customWidth="1"/>
    <col min="13" max="16" width="7.28515625" style="4" customWidth="1"/>
    <col min="17" max="17" width="11.85546875" style="4" bestFit="1" customWidth="1"/>
    <col min="18" max="18" width="8.7109375" style="4" customWidth="1"/>
    <col min="19" max="16384" width="8.7109375" style="4"/>
  </cols>
  <sheetData>
    <row r="1" spans="1:12" ht="15.75" x14ac:dyDescent="0.25">
      <c r="A1" s="9" t="s">
        <v>159</v>
      </c>
      <c r="G1" s="5" t="s">
        <v>57</v>
      </c>
    </row>
    <row r="4" spans="1:12" s="80" customFormat="1" x14ac:dyDescent="0.25">
      <c r="A4" s="45"/>
    </row>
    <row r="5" spans="1:12" x14ac:dyDescent="0.25">
      <c r="A5" s="12"/>
      <c r="B5" s="12" t="s">
        <v>135</v>
      </c>
      <c r="C5" s="12" t="s">
        <v>136</v>
      </c>
      <c r="D5" s="12" t="s">
        <v>137</v>
      </c>
      <c r="E5" s="12" t="s">
        <v>138</v>
      </c>
      <c r="F5" s="12" t="s">
        <v>212</v>
      </c>
      <c r="G5" s="12" t="s">
        <v>213</v>
      </c>
      <c r="H5" s="12" t="s">
        <v>141</v>
      </c>
      <c r="I5" s="12" t="s">
        <v>142</v>
      </c>
    </row>
    <row r="6" spans="1:12" x14ac:dyDescent="0.25">
      <c r="A6" s="44" t="s">
        <v>160</v>
      </c>
      <c r="B6" s="21">
        <v>96649</v>
      </c>
      <c r="C6" s="21">
        <v>12293</v>
      </c>
      <c r="D6" s="21">
        <v>7723</v>
      </c>
      <c r="E6" s="21">
        <v>2640</v>
      </c>
      <c r="F6" s="13">
        <f>B6/$B$15</f>
        <v>0.93667561516916542</v>
      </c>
      <c r="G6" s="13">
        <f>C6/$C$15</f>
        <v>0.89618721294743753</v>
      </c>
      <c r="H6" s="13">
        <f>D6/$D$15</f>
        <v>0.89500521497276631</v>
      </c>
      <c r="I6" s="13">
        <f>E6/$E$15</f>
        <v>0.89219330855018586</v>
      </c>
      <c r="K6" s="80"/>
      <c r="L6" s="80"/>
    </row>
    <row r="7" spans="1:12" x14ac:dyDescent="0.25">
      <c r="A7" s="44" t="s">
        <v>95</v>
      </c>
      <c r="B7" s="21"/>
      <c r="C7" s="21"/>
      <c r="D7" s="21"/>
      <c r="E7" s="21"/>
      <c r="F7" s="13">
        <f t="shared" ref="F7:F15" si="0">B7/$B$15</f>
        <v>0</v>
      </c>
      <c r="G7" s="13">
        <f t="shared" ref="G7:G15" si="1">C7/$C$15</f>
        <v>0</v>
      </c>
      <c r="H7" s="13">
        <f t="shared" ref="H7:H15" si="2">D7/$D$15</f>
        <v>0</v>
      </c>
      <c r="I7" s="13">
        <f t="shared" ref="I7:I15" si="3">E7/$E$15</f>
        <v>0</v>
      </c>
      <c r="K7" s="80"/>
      <c r="L7" s="80"/>
    </row>
    <row r="8" spans="1:12" x14ac:dyDescent="0.25">
      <c r="A8" s="44" t="s">
        <v>96</v>
      </c>
      <c r="B8" s="21"/>
      <c r="C8" s="21"/>
      <c r="D8" s="21"/>
      <c r="E8" s="21"/>
      <c r="F8" s="13">
        <f t="shared" si="0"/>
        <v>0</v>
      </c>
      <c r="G8" s="13">
        <f t="shared" si="1"/>
        <v>0</v>
      </c>
      <c r="H8" s="13">
        <f t="shared" si="2"/>
        <v>0</v>
      </c>
      <c r="I8" s="13">
        <f t="shared" si="3"/>
        <v>0</v>
      </c>
      <c r="K8" s="80"/>
      <c r="L8" s="80"/>
    </row>
    <row r="9" spans="1:12" x14ac:dyDescent="0.25">
      <c r="A9" s="44" t="s">
        <v>161</v>
      </c>
      <c r="B9" s="21">
        <v>947</v>
      </c>
      <c r="C9" s="21">
        <v>344</v>
      </c>
      <c r="D9" s="21">
        <v>194</v>
      </c>
      <c r="E9" s="28">
        <v>68</v>
      </c>
      <c r="F9" s="13">
        <f>B9/$B$15</f>
        <v>9.1778684473217496E-3</v>
      </c>
      <c r="G9" s="13">
        <f t="shared" si="1"/>
        <v>2.5078369905956112E-2</v>
      </c>
      <c r="H9" s="13">
        <f t="shared" si="2"/>
        <v>2.2482327036736586E-2</v>
      </c>
      <c r="I9" s="13">
        <f t="shared" si="3"/>
        <v>2.2980736735383575E-2</v>
      </c>
      <c r="K9" s="80"/>
      <c r="L9" s="80"/>
    </row>
    <row r="10" spans="1:12" x14ac:dyDescent="0.25">
      <c r="A10" s="44" t="s">
        <v>97</v>
      </c>
      <c r="B10" s="21">
        <v>2038</v>
      </c>
      <c r="C10" s="21">
        <v>403</v>
      </c>
      <c r="D10" s="21">
        <v>238</v>
      </c>
      <c r="E10" s="28">
        <v>65</v>
      </c>
      <c r="F10" s="13">
        <f t="shared" si="0"/>
        <v>1.9751315623697703E-2</v>
      </c>
      <c r="G10" s="13">
        <f t="shared" si="1"/>
        <v>2.937960195377998E-2</v>
      </c>
      <c r="H10" s="13">
        <f t="shared" si="2"/>
        <v>2.7581411519295398E-2</v>
      </c>
      <c r="I10" s="13">
        <f t="shared" si="3"/>
        <v>2.1966880702940183E-2</v>
      </c>
      <c r="K10" s="80"/>
      <c r="L10" s="80"/>
    </row>
    <row r="11" spans="1:12" x14ac:dyDescent="0.25">
      <c r="A11" s="44" t="s">
        <v>162</v>
      </c>
      <c r="B11" s="28">
        <v>264</v>
      </c>
      <c r="C11" s="28">
        <v>60</v>
      </c>
      <c r="D11" s="28">
        <v>39</v>
      </c>
      <c r="E11" s="28">
        <v>12</v>
      </c>
      <c r="F11" s="13">
        <f t="shared" si="0"/>
        <v>2.5585610032660419E-3</v>
      </c>
      <c r="G11" s="13">
        <f t="shared" si="1"/>
        <v>4.3741342859225782E-3</v>
      </c>
      <c r="H11" s="13">
        <f t="shared" si="2"/>
        <v>4.519643064086221E-3</v>
      </c>
      <c r="I11" s="13">
        <f t="shared" si="3"/>
        <v>4.0554241297735723E-3</v>
      </c>
      <c r="K11" s="80"/>
      <c r="L11" s="80"/>
    </row>
    <row r="12" spans="1:12" x14ac:dyDescent="0.25">
      <c r="A12" s="44" t="s">
        <v>163</v>
      </c>
      <c r="B12" s="28">
        <v>142</v>
      </c>
      <c r="C12" s="28">
        <v>24</v>
      </c>
      <c r="D12" s="28">
        <v>15</v>
      </c>
      <c r="E12" s="28">
        <v>7</v>
      </c>
      <c r="F12" s="13">
        <f t="shared" si="0"/>
        <v>1.376195691150674E-3</v>
      </c>
      <c r="G12" s="13">
        <f t="shared" si="1"/>
        <v>1.749653714369031E-3</v>
      </c>
      <c r="H12" s="13">
        <f t="shared" si="2"/>
        <v>1.7383242554177773E-3</v>
      </c>
      <c r="I12" s="13">
        <f t="shared" si="3"/>
        <v>2.3656640757012504E-3</v>
      </c>
      <c r="K12" s="80"/>
      <c r="L12" s="80"/>
    </row>
    <row r="13" spans="1:12" ht="13.5" customHeight="1" x14ac:dyDescent="0.25">
      <c r="A13" s="44" t="s">
        <v>164</v>
      </c>
      <c r="B13" s="28">
        <v>3087</v>
      </c>
      <c r="C13" s="28">
        <v>537</v>
      </c>
      <c r="D13" s="28">
        <v>365</v>
      </c>
      <c r="E13" s="28">
        <v>113</v>
      </c>
      <c r="F13" s="13">
        <f t="shared" si="0"/>
        <v>2.9917719004099511E-2</v>
      </c>
      <c r="G13" s="13">
        <f t="shared" si="1"/>
        <v>3.9148501859007069E-2</v>
      </c>
      <c r="H13" s="13">
        <f t="shared" si="2"/>
        <v>4.229922354849925E-2</v>
      </c>
      <c r="I13" s="13">
        <f t="shared" si="3"/>
        <v>3.8188577222034469E-2</v>
      </c>
      <c r="J13" s="44"/>
      <c r="K13" s="80"/>
      <c r="L13" s="80"/>
    </row>
    <row r="14" spans="1:12" x14ac:dyDescent="0.25">
      <c r="A14" s="44" t="s">
        <v>155</v>
      </c>
      <c r="B14" s="28">
        <v>56</v>
      </c>
      <c r="C14" s="28">
        <v>56</v>
      </c>
      <c r="D14" s="28">
        <v>55</v>
      </c>
      <c r="E14" s="28">
        <v>54</v>
      </c>
      <c r="F14" s="13">
        <f>B14/$B$15</f>
        <v>5.4272506129885735E-4</v>
      </c>
      <c r="G14" s="13">
        <f>C14/$C$15</f>
        <v>4.0825253335277393E-3</v>
      </c>
      <c r="H14" s="13">
        <f>D14/$D$15</f>
        <v>6.3738556031985166E-3</v>
      </c>
      <c r="I14" s="13">
        <f>E14/$E$15</f>
        <v>1.8249408583981074E-2</v>
      </c>
      <c r="J14" s="44"/>
      <c r="K14" s="80"/>
      <c r="L14" s="80"/>
    </row>
    <row r="15" spans="1:12" x14ac:dyDescent="0.25">
      <c r="A15" s="12"/>
      <c r="B15" s="120">
        <f>SUM(B6:B14)</f>
        <v>103183</v>
      </c>
      <c r="C15" s="120">
        <f>SUM(C6:C14)</f>
        <v>13717</v>
      </c>
      <c r="D15" s="120">
        <f>SUM(D6:D14)</f>
        <v>8629</v>
      </c>
      <c r="E15" s="120">
        <f>SUM(E6:E14)</f>
        <v>2959</v>
      </c>
      <c r="F15" s="83">
        <f t="shared" si="0"/>
        <v>1</v>
      </c>
      <c r="G15" s="83">
        <f t="shared" si="1"/>
        <v>1</v>
      </c>
      <c r="H15" s="83">
        <f t="shared" si="2"/>
        <v>1</v>
      </c>
      <c r="I15" s="83">
        <f t="shared" si="3"/>
        <v>1</v>
      </c>
      <c r="K15" s="80"/>
      <c r="L15" s="80"/>
    </row>
    <row r="16" spans="1:12" x14ac:dyDescent="0.25">
      <c r="A16" s="45" t="s">
        <v>210</v>
      </c>
    </row>
  </sheetData>
  <hyperlinks>
    <hyperlink ref="G1" location="Contents!A1" display="Return to Contents Page" xr:uid="{00000000-0004-0000-12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2"/>
  <sheetViews>
    <sheetView workbookViewId="0">
      <selection activeCell="E8" sqref="E8"/>
    </sheetView>
  </sheetViews>
  <sheetFormatPr defaultRowHeight="15" x14ac:dyDescent="0.25"/>
  <cols>
    <col min="1" max="1" width="83" bestFit="1" customWidth="1"/>
    <col min="2" max="2" width="8.7109375" customWidth="1"/>
  </cols>
  <sheetData>
    <row r="1" spans="1:1" ht="18" x14ac:dyDescent="0.25">
      <c r="A1" s="7" t="s">
        <v>13</v>
      </c>
    </row>
    <row r="2" spans="1:1" ht="18" x14ac:dyDescent="0.25">
      <c r="A2" s="7"/>
    </row>
    <row r="3" spans="1:1" ht="15.75" x14ac:dyDescent="0.25">
      <c r="A3" s="1" t="s">
        <v>251</v>
      </c>
    </row>
    <row r="5" spans="1:1" ht="15.75" x14ac:dyDescent="0.25">
      <c r="A5" s="8" t="s">
        <v>14</v>
      </c>
    </row>
    <row r="6" spans="1:1" ht="15.75" x14ac:dyDescent="0.25">
      <c r="A6" s="8" t="s">
        <v>15</v>
      </c>
    </row>
    <row r="7" spans="1:1" ht="15.75" x14ac:dyDescent="0.25">
      <c r="A7" s="8" t="s">
        <v>16</v>
      </c>
    </row>
    <row r="8" spans="1:1" ht="15.75" x14ac:dyDescent="0.25">
      <c r="A8" s="8" t="s">
        <v>17</v>
      </c>
    </row>
    <row r="9" spans="1:1" ht="15.75" x14ac:dyDescent="0.25">
      <c r="A9" s="8" t="s">
        <v>18</v>
      </c>
    </row>
    <row r="10" spans="1:1" ht="15.75" x14ac:dyDescent="0.25">
      <c r="A10" s="8" t="s">
        <v>19</v>
      </c>
    </row>
    <row r="11" spans="1:1" ht="15.75" x14ac:dyDescent="0.25">
      <c r="A11" s="8" t="s">
        <v>20</v>
      </c>
    </row>
    <row r="12" spans="1:1" ht="15.75" x14ac:dyDescent="0.25">
      <c r="A12" s="8" t="s">
        <v>21</v>
      </c>
    </row>
    <row r="15" spans="1:1" s="4" customFormat="1" ht="15.75" x14ac:dyDescent="0.25">
      <c r="A15" s="1" t="s">
        <v>22</v>
      </c>
    </row>
    <row r="17" spans="1:1" ht="15.75" x14ac:dyDescent="0.25">
      <c r="A17" s="8" t="s">
        <v>23</v>
      </c>
    </row>
    <row r="18" spans="1:1" ht="15.75" x14ac:dyDescent="0.25">
      <c r="A18" s="8" t="s">
        <v>24</v>
      </c>
    </row>
    <row r="19" spans="1:1" ht="15.75" x14ac:dyDescent="0.25">
      <c r="A19" s="8" t="s">
        <v>25</v>
      </c>
    </row>
    <row r="22" spans="1:1" s="4" customFormat="1" ht="15.75" x14ac:dyDescent="0.25">
      <c r="A22" s="1" t="s">
        <v>26</v>
      </c>
    </row>
    <row r="24" spans="1:1" ht="15.75" x14ac:dyDescent="0.25">
      <c r="A24" s="8" t="s">
        <v>27</v>
      </c>
    </row>
    <row r="25" spans="1:1" ht="15.75" x14ac:dyDescent="0.25">
      <c r="A25" s="8" t="s">
        <v>28</v>
      </c>
    </row>
    <row r="26" spans="1:1" ht="15.75" x14ac:dyDescent="0.25">
      <c r="A26" s="8" t="s">
        <v>29</v>
      </c>
    </row>
    <row r="27" spans="1:1" ht="15.75" x14ac:dyDescent="0.25">
      <c r="A27" s="8" t="s">
        <v>30</v>
      </c>
    </row>
    <row r="28" spans="1:1" ht="15.75" x14ac:dyDescent="0.25">
      <c r="A28" s="8" t="s">
        <v>31</v>
      </c>
    </row>
    <row r="29" spans="1:1" ht="15.75" x14ac:dyDescent="0.25">
      <c r="A29" s="8" t="s">
        <v>32</v>
      </c>
    </row>
    <row r="30" spans="1:1" ht="15.75" x14ac:dyDescent="0.25">
      <c r="A30" s="8" t="s">
        <v>33</v>
      </c>
    </row>
    <row r="31" spans="1:1" ht="15.75" x14ac:dyDescent="0.25">
      <c r="A31" s="8" t="s">
        <v>34</v>
      </c>
    </row>
    <row r="32" spans="1:1" ht="15.75" x14ac:dyDescent="0.25">
      <c r="A32" s="8"/>
    </row>
    <row r="34" spans="1:1" s="4" customFormat="1" ht="15.75" x14ac:dyDescent="0.25">
      <c r="A34" s="1" t="s">
        <v>35</v>
      </c>
    </row>
    <row r="35" spans="1:1" ht="15.75" x14ac:dyDescent="0.25">
      <c r="A35" s="8"/>
    </row>
    <row r="36" spans="1:1" ht="15.75" x14ac:dyDescent="0.25">
      <c r="A36" s="8" t="s">
        <v>36</v>
      </c>
    </row>
    <row r="37" spans="1:1" ht="15.75" x14ac:dyDescent="0.25">
      <c r="A37" s="8" t="s">
        <v>37</v>
      </c>
    </row>
    <row r="38" spans="1:1" ht="15.75" x14ac:dyDescent="0.25">
      <c r="A38" s="8" t="s">
        <v>38</v>
      </c>
    </row>
    <row r="39" spans="1:1" ht="15.75" x14ac:dyDescent="0.25">
      <c r="A39" s="8" t="s">
        <v>39</v>
      </c>
    </row>
    <row r="40" spans="1:1" ht="15.75" x14ac:dyDescent="0.25">
      <c r="A40" s="8" t="s">
        <v>40</v>
      </c>
    </row>
    <row r="41" spans="1:1" ht="15.75" x14ac:dyDescent="0.25">
      <c r="A41" s="8" t="s">
        <v>41</v>
      </c>
    </row>
    <row r="42" spans="1:1" ht="15.75" x14ac:dyDescent="0.25">
      <c r="A42" s="8" t="s">
        <v>42</v>
      </c>
    </row>
    <row r="43" spans="1:1" ht="15.75" x14ac:dyDescent="0.25">
      <c r="A43" s="8"/>
    </row>
    <row r="45" spans="1:1" s="4" customFormat="1" ht="15.75" x14ac:dyDescent="0.25">
      <c r="A45" s="1" t="s">
        <v>43</v>
      </c>
    </row>
    <row r="46" spans="1:1" s="4" customFormat="1" ht="15.75" x14ac:dyDescent="0.25">
      <c r="A46" s="1"/>
    </row>
    <row r="47" spans="1:1" ht="15.75" x14ac:dyDescent="0.25">
      <c r="A47" s="8" t="s">
        <v>44</v>
      </c>
    </row>
    <row r="48" spans="1:1" ht="15.75" x14ac:dyDescent="0.25">
      <c r="A48" s="8" t="s">
        <v>45</v>
      </c>
    </row>
    <row r="49" spans="1:1" ht="15.75" x14ac:dyDescent="0.25">
      <c r="A49" s="8" t="s">
        <v>46</v>
      </c>
    </row>
    <row r="50" spans="1:1" ht="15.75" x14ac:dyDescent="0.25">
      <c r="A50" s="8" t="s">
        <v>47</v>
      </c>
    </row>
    <row r="51" spans="1:1" ht="15.75" x14ac:dyDescent="0.25">
      <c r="A51" s="8" t="s">
        <v>48</v>
      </c>
    </row>
    <row r="52" spans="1:1" ht="15.75" x14ac:dyDescent="0.25">
      <c r="A52" s="8" t="s">
        <v>49</v>
      </c>
    </row>
    <row r="55" spans="1:1" s="4" customFormat="1" ht="15.75" x14ac:dyDescent="0.25">
      <c r="A55" s="1" t="s">
        <v>50</v>
      </c>
    </row>
    <row r="56" spans="1:1" s="4" customFormat="1" ht="15.75" x14ac:dyDescent="0.25">
      <c r="A56" s="1"/>
    </row>
    <row r="57" spans="1:1" ht="15.75" x14ac:dyDescent="0.25">
      <c r="A57" s="8" t="s">
        <v>51</v>
      </c>
    </row>
    <row r="58" spans="1:1" ht="15.75" x14ac:dyDescent="0.25">
      <c r="A58" s="8" t="s">
        <v>52</v>
      </c>
    </row>
    <row r="59" spans="1:1" ht="15.75" x14ac:dyDescent="0.25">
      <c r="A59" s="8" t="s">
        <v>53</v>
      </c>
    </row>
    <row r="60" spans="1:1" ht="15.75" x14ac:dyDescent="0.25">
      <c r="A60" s="8" t="s">
        <v>54</v>
      </c>
    </row>
    <row r="61" spans="1:1" ht="15.75" x14ac:dyDescent="0.25">
      <c r="A61" s="8" t="s">
        <v>55</v>
      </c>
    </row>
    <row r="62" spans="1:1" ht="15.75" x14ac:dyDescent="0.25">
      <c r="A62" s="8" t="s">
        <v>56</v>
      </c>
    </row>
  </sheetData>
  <hyperlinks>
    <hyperlink ref="A5" location="Table_3_Gender!A1" display="Table 3 - Gender (Sex)" xr:uid="{00000000-0004-0000-0100-000000000000}"/>
    <hyperlink ref="A6" location="Table_4_Age!A1" display="Table 4 - Age" xr:uid="{00000000-0004-0000-0100-000001000000}"/>
    <hyperlink ref="A7" location="Table_5_Disability!A1" display="Table 5 - Disability " xr:uid="{00000000-0004-0000-0100-000002000000}"/>
    <hyperlink ref="A8" location="Table_6_Etnicity!A1" display="Table 6 - Ethnicity" xr:uid="{00000000-0004-0000-0100-000003000000}"/>
    <hyperlink ref="A9" location="Table_7_Religionbelief!A1" display="Table 7 - Religion/Belief" xr:uid="{00000000-0004-0000-0100-000004000000}"/>
    <hyperlink ref="A10" location="Table_8_Sexual_Orientation!A1" display="Table 8 - Sexual Orientation" xr:uid="{00000000-0004-0000-0100-000005000000}"/>
    <hyperlink ref="A11" location="Table_9_Marital_Status!A1" display="Table 9 - Marital Status" xr:uid="{00000000-0004-0000-0100-000006000000}"/>
    <hyperlink ref="A12" location="Table_10_Pregnancy_Maternity!A1" display="Table 10 - Pregnancy and Maternity " xr:uid="{00000000-0004-0000-0100-000007000000}"/>
    <hyperlink ref="A17" location="Table_11_Grade!A1" display="Table 11 - Grade" xr:uid="{00000000-0004-0000-0100-000008000000}"/>
    <hyperlink ref="A18" location="Table_12_Contract_Type!A1" display="Table 12 - Contract Type" xr:uid="{00000000-0004-0000-0100-000009000000}"/>
    <hyperlink ref="A19" location="Table_13_Working_Pattern!A1" display="Table 13 - Working Pattern" xr:uid="{00000000-0004-0000-0100-00000A000000}"/>
    <hyperlink ref="A24" location="Table_14_Applicants_Gender!A1" display="Table 14 - Applicants - Gender (Sex)" xr:uid="{00000000-0004-0000-0100-00000B000000}"/>
    <hyperlink ref="A25" location="Table_15_Applicants_Age!A1" display="Table 15 - Applicants - Age" xr:uid="{00000000-0004-0000-0100-00000C000000}"/>
    <hyperlink ref="A26" location="Table_16_Applicants_Disability!A1" display="Table 16 - Applicants - Disability " xr:uid="{00000000-0004-0000-0100-00000D000000}"/>
    <hyperlink ref="A27" location="Table_17_Applicants_Ethnicity!A1" display="Table 17 - Applicants - Ethnicity" xr:uid="{00000000-0004-0000-0100-00000E000000}"/>
    <hyperlink ref="A28" location="Table_18_Applicants_Rel_Belief!A1" display="Table 18 - Applicants - Religion/Belief" xr:uid="{00000000-0004-0000-0100-00000F000000}"/>
    <hyperlink ref="A29" location="Table_19_Applicants_Sex_Orien!A1" display="Table 19 - Applicants -Sexual Orientation" xr:uid="{00000000-0004-0000-0100-000010000000}"/>
    <hyperlink ref="A30" location="Table_20_Applicants_Mar_Status!A1" display="Table 20 - Applicants - Marital Status" xr:uid="{00000000-0004-0000-0100-000011000000}"/>
    <hyperlink ref="A31" location="'Table_21_Applicants_Re-Assign'!A1" display="Table 21 - Gender Re-Assignment" xr:uid="{00000000-0004-0000-0100-000012000000}"/>
    <hyperlink ref="A36" location="Table_22_Leavers_Gender!A1" display="Table 22 - Leavers Gender (Sex)" xr:uid="{00000000-0004-0000-0100-000013000000}"/>
    <hyperlink ref="A37" location="Table_23_Leavers_Age!A1" display="Table 23 - Leavers Age" xr:uid="{00000000-0004-0000-0100-000014000000}"/>
    <hyperlink ref="A38" location="Table_24_Leavers_Disability!A1" display="Table 24 - Leavers Disability" xr:uid="{00000000-0004-0000-0100-000015000000}"/>
    <hyperlink ref="A39" location="Table_25_Leavers_Ethnicity!A1" display="Table 25 - Leavers Ethnicity" xr:uid="{00000000-0004-0000-0100-000016000000}"/>
    <hyperlink ref="A40" location="Table_26_Leavers_Rel_Belief!A1" display="Table 26 - Leavers Religion/Belief" xr:uid="{00000000-0004-0000-0100-000017000000}"/>
    <hyperlink ref="A41" location="Table_27_Leavers_Sex_Orien!A1" display="Table 27 - Leavers Sexual Orientation" xr:uid="{00000000-0004-0000-0100-000018000000}"/>
    <hyperlink ref="A42" location="Table_28_Leavers_MaritalStatus!A1" display="Table 28 - Leavers Marital Status" xr:uid="{00000000-0004-0000-0100-000019000000}"/>
    <hyperlink ref="A47" location="'Table_29_D&amp;G_Gender'!A1" display="Table 29 - D&amp;G Gender" xr:uid="{00000000-0004-0000-0100-00001A000000}"/>
    <hyperlink ref="A48" location="'Table_30_D&amp;G_Age'!A1" display="Table 30 - D&amp;G Age" xr:uid="{00000000-0004-0000-0100-00001B000000}"/>
    <hyperlink ref="A49" location="'Table_31_D&amp;G_Disability'!A1" display="Table 31 - D&amp;G Disability" xr:uid="{00000000-0004-0000-0100-00001C000000}"/>
    <hyperlink ref="A50" location="'Table_32_D&amp;G_Ethnicity'!A1" display="Table 32 - D&amp;G Ethnicity" xr:uid="{00000000-0004-0000-0100-00001D000000}"/>
    <hyperlink ref="A51" location="'Table_33_D&amp;G_Rel_Belief'!A1" display="Table 33 - D&amp;G Religion/Belief" xr:uid="{00000000-0004-0000-0100-00001E000000}"/>
    <hyperlink ref="A52" location="'Table_34_D&amp;G_Sex_Orien'!A1" display="Table 34 - D&amp;G Sexual Orientation" xr:uid="{00000000-0004-0000-0100-00001F000000}"/>
    <hyperlink ref="A57" location="Table_35_AveAnnPay_Gender!A1" display="Table 35 - Ave Annual Salary Gender" xr:uid="{00000000-0004-0000-0100-000020000000}"/>
    <hyperlink ref="A58" location="Table_36_AveAnnPay_Age!A1" display="Table 36 - Ave Annual Salary Age" xr:uid="{00000000-0004-0000-0100-000021000000}"/>
    <hyperlink ref="A59" location="Table_37_AveAnnPay_Disability!A1" display="Table 37 - Ave Annual Salary Disability" xr:uid="{00000000-0004-0000-0100-000022000000}"/>
    <hyperlink ref="A60" location="Table_38_AveAnnPay_Ethnicity!A1" display="Table 38 - Ave Annual Salary Ethnicity" xr:uid="{00000000-0004-0000-0100-000023000000}"/>
    <hyperlink ref="A61" location="Table_39_AveAnnPay_Rel_Belief!A1" display="Table 39 - Ave Annual Salary Religion/Belief" xr:uid="{00000000-0004-0000-0100-000024000000}"/>
    <hyperlink ref="A62" location="Table_40_AveAnnPay_Sex_Orien!A1" display="Table 40 - Ave Annual Salary Sexual Orientation" xr:uid="{00000000-0004-0000-0100-000025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A1:J16"/>
  <sheetViews>
    <sheetView workbookViewId="0">
      <selection activeCell="G23" sqref="G23"/>
    </sheetView>
  </sheetViews>
  <sheetFormatPr defaultColWidth="8.7109375" defaultRowHeight="15" x14ac:dyDescent="0.25"/>
  <cols>
    <col min="1" max="1" width="24.85546875" style="4" customWidth="1"/>
    <col min="2" max="3" width="11" style="4" customWidth="1"/>
    <col min="4" max="4" width="7.42578125" style="4" customWidth="1"/>
    <col min="5" max="5" width="11" style="4" customWidth="1"/>
    <col min="6" max="6" width="16.42578125" style="4" customWidth="1"/>
    <col min="7" max="9" width="15.42578125" style="4" customWidth="1"/>
    <col min="10" max="10" width="14.28515625" style="4" customWidth="1"/>
    <col min="11" max="11" width="10.140625" style="4" bestFit="1" customWidth="1"/>
    <col min="12" max="12" width="17.5703125" style="4" bestFit="1" customWidth="1"/>
    <col min="13" max="13" width="9.85546875" style="4" bestFit="1" customWidth="1"/>
    <col min="14" max="14" width="9.5703125" style="4" bestFit="1" customWidth="1"/>
    <col min="15" max="15" width="12.140625" style="4" bestFit="1" customWidth="1"/>
    <col min="16" max="16" width="19.42578125" style="4" bestFit="1" customWidth="1"/>
    <col min="17" max="17" width="11.85546875" style="4" bestFit="1" customWidth="1"/>
    <col min="18" max="18" width="8.7109375" style="4" customWidth="1"/>
    <col min="19" max="16384" width="8.7109375" style="4"/>
  </cols>
  <sheetData>
    <row r="1" spans="1:10" ht="15.75" x14ac:dyDescent="0.25">
      <c r="A1" s="9" t="s">
        <v>33</v>
      </c>
      <c r="G1" s="5" t="s">
        <v>57</v>
      </c>
    </row>
    <row r="5" spans="1:10" x14ac:dyDescent="0.25">
      <c r="A5" s="12"/>
      <c r="B5" s="12" t="s">
        <v>135</v>
      </c>
      <c r="C5" s="12" t="s">
        <v>136</v>
      </c>
      <c r="D5" s="12" t="s">
        <v>137</v>
      </c>
      <c r="E5" s="12" t="s">
        <v>138</v>
      </c>
      <c r="F5" s="12" t="s">
        <v>212</v>
      </c>
      <c r="G5" s="12" t="s">
        <v>213</v>
      </c>
      <c r="H5" s="12" t="s">
        <v>141</v>
      </c>
      <c r="I5" s="12" t="s">
        <v>142</v>
      </c>
    </row>
    <row r="6" spans="1:10" x14ac:dyDescent="0.25">
      <c r="A6" s="44" t="s">
        <v>102</v>
      </c>
      <c r="B6" s="21">
        <v>49343</v>
      </c>
      <c r="C6" s="21">
        <v>5865</v>
      </c>
      <c r="D6" s="21">
        <v>3545</v>
      </c>
      <c r="E6" s="21">
        <v>1209</v>
      </c>
      <c r="F6" s="13">
        <f>B6/$B$15</f>
        <v>0.47820861963695571</v>
      </c>
      <c r="G6" s="13">
        <f>C6/$C$15</f>
        <v>0.42757162644893199</v>
      </c>
      <c r="H6" s="13">
        <f>D6/$D$15</f>
        <v>0.41082396569706803</v>
      </c>
      <c r="I6" s="13">
        <f>E6/$E$15</f>
        <v>0.40858398107468741</v>
      </c>
      <c r="J6" s="80"/>
    </row>
    <row r="7" spans="1:10" x14ac:dyDescent="0.25">
      <c r="A7" s="44" t="s">
        <v>101</v>
      </c>
      <c r="B7" s="21">
        <v>47419</v>
      </c>
      <c r="C7" s="21">
        <v>5595</v>
      </c>
      <c r="D7" s="21">
        <v>3581</v>
      </c>
      <c r="E7" s="21">
        <v>1175</v>
      </c>
      <c r="F7" s="13">
        <f t="shared" ref="F7:F15" si="0">B7/$B$15</f>
        <v>0.45956213717375927</v>
      </c>
      <c r="G7" s="13">
        <f t="shared" ref="G7:G15" si="1">C7/$C$15</f>
        <v>0.40788802216228037</v>
      </c>
      <c r="H7" s="13">
        <f t="shared" ref="H7:H15" si="2">D7/$D$15</f>
        <v>0.41499594391007072</v>
      </c>
      <c r="I7" s="13">
        <f t="shared" ref="I7:I15" si="3">E7/$E$15</f>
        <v>0.39709361270699561</v>
      </c>
      <c r="J7" s="80"/>
    </row>
    <row r="8" spans="1:10" x14ac:dyDescent="0.25">
      <c r="A8" s="44" t="s">
        <v>165</v>
      </c>
      <c r="B8" s="21">
        <v>1434</v>
      </c>
      <c r="C8" s="21">
        <v>442</v>
      </c>
      <c r="D8" s="21">
        <v>282</v>
      </c>
      <c r="E8" s="21">
        <v>96</v>
      </c>
      <c r="F8" s="13">
        <f t="shared" si="0"/>
        <v>1.3897638176831454E-2</v>
      </c>
      <c r="G8" s="13">
        <f t="shared" si="1"/>
        <v>3.2222789239629658E-2</v>
      </c>
      <c r="H8" s="13">
        <f t="shared" si="2"/>
        <v>3.2680496001854215E-2</v>
      </c>
      <c r="I8" s="13">
        <f t="shared" si="3"/>
        <v>3.2443393038188578E-2</v>
      </c>
      <c r="J8" s="80"/>
    </row>
    <row r="9" spans="1:10" x14ac:dyDescent="0.25">
      <c r="A9" s="44" t="s">
        <v>166</v>
      </c>
      <c r="B9" s="21">
        <v>255</v>
      </c>
      <c r="C9" s="21">
        <v>63</v>
      </c>
      <c r="D9" s="21">
        <v>45</v>
      </c>
      <c r="E9" s="21">
        <v>15</v>
      </c>
      <c r="F9" s="13">
        <f t="shared" si="0"/>
        <v>2.471337332700154E-3</v>
      </c>
      <c r="G9" s="13">
        <f t="shared" si="1"/>
        <v>4.5928410002187064E-3</v>
      </c>
      <c r="H9" s="13">
        <f t="shared" si="2"/>
        <v>5.2149727662533316E-3</v>
      </c>
      <c r="I9" s="13">
        <f t="shared" si="3"/>
        <v>5.0692801622169653E-3</v>
      </c>
      <c r="J9" s="80"/>
    </row>
    <row r="10" spans="1:10" x14ac:dyDescent="0.25">
      <c r="A10" s="44" t="s">
        <v>99</v>
      </c>
      <c r="B10" s="21">
        <v>1575</v>
      </c>
      <c r="C10" s="21">
        <v>595</v>
      </c>
      <c r="D10" s="21">
        <v>396</v>
      </c>
      <c r="E10" s="21">
        <v>153</v>
      </c>
      <c r="F10" s="13">
        <f t="shared" si="0"/>
        <v>1.5264142349030363E-2</v>
      </c>
      <c r="G10" s="13">
        <f t="shared" si="1"/>
        <v>4.3376831668732227E-2</v>
      </c>
      <c r="H10" s="13">
        <f>D10/$D$15</f>
        <v>4.5891760343029317E-2</v>
      </c>
      <c r="I10" s="13">
        <f t="shared" si="3"/>
        <v>5.1706657654613047E-2</v>
      </c>
      <c r="J10" s="80"/>
    </row>
    <row r="11" spans="1:10" x14ac:dyDescent="0.25">
      <c r="A11" s="44" t="s">
        <v>103</v>
      </c>
      <c r="B11" s="21">
        <v>248</v>
      </c>
      <c r="C11" s="21">
        <v>83</v>
      </c>
      <c r="D11" s="21">
        <v>50</v>
      </c>
      <c r="E11" s="21">
        <v>21</v>
      </c>
      <c r="F11" s="13">
        <f t="shared" si="0"/>
        <v>2.403496700037797E-3</v>
      </c>
      <c r="G11" s="13">
        <f t="shared" si="1"/>
        <v>6.0508857621928997E-3</v>
      </c>
      <c r="H11" s="13">
        <f t="shared" si="2"/>
        <v>5.7944141847259241E-3</v>
      </c>
      <c r="I11" s="13">
        <f t="shared" si="3"/>
        <v>7.0969922271037515E-3</v>
      </c>
      <c r="J11" s="80"/>
    </row>
    <row r="12" spans="1:10" x14ac:dyDescent="0.25">
      <c r="A12" s="44" t="s">
        <v>92</v>
      </c>
      <c r="B12" s="21">
        <v>1846</v>
      </c>
      <c r="C12" s="21">
        <v>758</v>
      </c>
      <c r="D12" s="21">
        <v>495</v>
      </c>
      <c r="E12" s="21">
        <v>185</v>
      </c>
      <c r="F12" s="13">
        <f t="shared" si="0"/>
        <v>1.7890543984958762E-2</v>
      </c>
      <c r="G12" s="13">
        <f t="shared" si="1"/>
        <v>5.5259896478821902E-2</v>
      </c>
      <c r="H12" s="13">
        <f t="shared" si="2"/>
        <v>5.736470042878665E-2</v>
      </c>
      <c r="I12" s="13">
        <f t="shared" si="3"/>
        <v>6.2521122000675902E-2</v>
      </c>
      <c r="J12" s="80"/>
    </row>
    <row r="13" spans="1:10" x14ac:dyDescent="0.25">
      <c r="A13" s="44" t="s">
        <v>155</v>
      </c>
      <c r="B13" s="21">
        <v>52</v>
      </c>
      <c r="C13" s="21">
        <v>52</v>
      </c>
      <c r="D13" s="21">
        <v>52</v>
      </c>
      <c r="E13" s="21">
        <v>51</v>
      </c>
      <c r="F13" s="13">
        <f>B13/$B$15</f>
        <v>5.0395898549179612E-4</v>
      </c>
      <c r="G13" s="13">
        <f>C13/$C$15</f>
        <v>3.7909163811329009E-3</v>
      </c>
      <c r="H13" s="13">
        <f>D13/$D$15</f>
        <v>6.0261907521149613E-3</v>
      </c>
      <c r="I13" s="13">
        <f>E13/$E$15</f>
        <v>1.7235552551537681E-2</v>
      </c>
      <c r="J13" s="80"/>
    </row>
    <row r="14" spans="1:10" ht="30" x14ac:dyDescent="0.25">
      <c r="A14" s="44" t="s">
        <v>167</v>
      </c>
      <c r="B14" s="21">
        <v>1011</v>
      </c>
      <c r="C14" s="21">
        <v>264</v>
      </c>
      <c r="D14" s="21">
        <v>183</v>
      </c>
      <c r="E14" s="21">
        <v>54</v>
      </c>
      <c r="F14" s="13">
        <f>B14/$B$15</f>
        <v>9.7981256602347293E-3</v>
      </c>
      <c r="G14" s="13">
        <f>C14/$C$15</f>
        <v>1.9246190858059342E-2</v>
      </c>
      <c r="H14" s="13">
        <f>D14/$D$15</f>
        <v>2.1207555916096882E-2</v>
      </c>
      <c r="I14" s="13">
        <f>E14/$E$15</f>
        <v>1.8249408583981074E-2</v>
      </c>
      <c r="J14" s="80"/>
    </row>
    <row r="15" spans="1:10" x14ac:dyDescent="0.25">
      <c r="A15" s="40"/>
      <c r="B15" s="41">
        <f>SUM(B6:B14)</f>
        <v>103183</v>
      </c>
      <c r="C15" s="41">
        <f>SUM(C6:C14)</f>
        <v>13717</v>
      </c>
      <c r="D15" s="41">
        <f>SUM(D6:D14)</f>
        <v>8629</v>
      </c>
      <c r="E15" s="41">
        <f>SUM(E6:E14)</f>
        <v>2959</v>
      </c>
      <c r="F15" s="42">
        <f t="shared" si="0"/>
        <v>1</v>
      </c>
      <c r="G15" s="42">
        <f t="shared" si="1"/>
        <v>1</v>
      </c>
      <c r="H15" s="42">
        <f t="shared" si="2"/>
        <v>1</v>
      </c>
      <c r="I15" s="42">
        <f t="shared" si="3"/>
        <v>1</v>
      </c>
      <c r="J15" s="80"/>
    </row>
    <row r="16" spans="1:10" x14ac:dyDescent="0.25">
      <c r="A16" s="45" t="s">
        <v>210</v>
      </c>
      <c r="J16" s="80"/>
    </row>
  </sheetData>
  <hyperlinks>
    <hyperlink ref="G1" location="Contents!A1" display="Return to Contents Page" xr:uid="{00000000-0004-0000-13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A1:J9"/>
  <sheetViews>
    <sheetView workbookViewId="0">
      <selection activeCell="F13" sqref="F13"/>
    </sheetView>
  </sheetViews>
  <sheetFormatPr defaultColWidth="8.7109375" defaultRowHeight="15" x14ac:dyDescent="0.25"/>
  <cols>
    <col min="1" max="1" width="33.85546875" style="4" customWidth="1"/>
    <col min="2" max="2" width="9.140625" style="4" bestFit="1" customWidth="1"/>
    <col min="3" max="3" width="11.5703125" style="4" bestFit="1" customWidth="1"/>
    <col min="4" max="4" width="19.42578125" style="4" bestFit="1" customWidth="1"/>
    <col min="5" max="5" width="10.7109375" style="4" bestFit="1" customWidth="1"/>
    <col min="6" max="6" width="16.5703125" style="4" bestFit="1" customWidth="1"/>
    <col min="7" max="7" width="20" style="4" bestFit="1" customWidth="1"/>
    <col min="8" max="8" width="21.85546875" style="4" bestFit="1" customWidth="1"/>
    <col min="9" max="9" width="13.140625" style="4" bestFit="1" customWidth="1"/>
    <col min="10" max="10" width="16.5703125" style="4" customWidth="1"/>
    <col min="11" max="11" width="10.140625" style="4" bestFit="1" customWidth="1"/>
    <col min="12" max="12" width="17.5703125" style="4" bestFit="1" customWidth="1"/>
    <col min="13" max="13" width="9.85546875" style="4" bestFit="1" customWidth="1"/>
    <col min="14" max="14" width="9.5703125" style="4" bestFit="1" customWidth="1"/>
    <col min="15" max="15" width="12.140625" style="4" bestFit="1" customWidth="1"/>
    <col min="16" max="16" width="19.42578125" style="4" bestFit="1" customWidth="1"/>
    <col min="17" max="17" width="11.85546875" style="4" bestFit="1" customWidth="1"/>
    <col min="18" max="18" width="8.7109375" style="4" customWidth="1"/>
    <col min="19" max="16384" width="8.7109375" style="4"/>
  </cols>
  <sheetData>
    <row r="1" spans="1:10" ht="15.75" x14ac:dyDescent="0.25">
      <c r="A1" s="9" t="s">
        <v>168</v>
      </c>
      <c r="G1" s="5" t="s">
        <v>57</v>
      </c>
    </row>
    <row r="4" spans="1:10" x14ac:dyDescent="0.25">
      <c r="A4" s="12"/>
      <c r="B4" s="12" t="s">
        <v>135</v>
      </c>
      <c r="C4" s="12" t="s">
        <v>136</v>
      </c>
      <c r="D4" s="12" t="s">
        <v>137</v>
      </c>
      <c r="E4" s="12" t="s">
        <v>138</v>
      </c>
      <c r="F4" s="12" t="s">
        <v>139</v>
      </c>
      <c r="G4" s="12" t="s">
        <v>140</v>
      </c>
      <c r="H4" s="12" t="s">
        <v>141</v>
      </c>
      <c r="I4" s="12" t="s">
        <v>142</v>
      </c>
    </row>
    <row r="5" spans="1:10" x14ac:dyDescent="0.25">
      <c r="A5" s="4" t="s">
        <v>155</v>
      </c>
      <c r="B5" s="4">
        <v>102981</v>
      </c>
      <c r="C5" s="4">
        <v>13515</v>
      </c>
      <c r="D5" s="4">
        <v>8428</v>
      </c>
      <c r="E5" s="4">
        <v>2767</v>
      </c>
      <c r="F5" s="43">
        <f>B5/$B$9</f>
        <v>0.99804231317174341</v>
      </c>
      <c r="G5" s="43">
        <f>C5/$C$9</f>
        <v>0.98527374790406064</v>
      </c>
      <c r="H5" s="43">
        <f>D5/$D$9</f>
        <v>0.97670645497740183</v>
      </c>
      <c r="I5" s="43">
        <f>E5/$E$9</f>
        <v>0.9351132139236229</v>
      </c>
      <c r="J5" s="80"/>
    </row>
    <row r="6" spans="1:10" x14ac:dyDescent="0.25">
      <c r="A6" s="4" t="s">
        <v>104</v>
      </c>
      <c r="B6" s="4">
        <v>200</v>
      </c>
      <c r="C6" s="4">
        <v>200</v>
      </c>
      <c r="D6" s="4">
        <v>199</v>
      </c>
      <c r="E6" s="4">
        <v>190</v>
      </c>
      <c r="F6" s="43">
        <f>B6/$B$9</f>
        <v>1.938303790353062E-3</v>
      </c>
      <c r="G6" s="43">
        <f>C6/$C$9</f>
        <v>1.4580447619741926E-2</v>
      </c>
      <c r="H6" s="43">
        <f>D6/$D$9</f>
        <v>2.3061768455209179E-2</v>
      </c>
      <c r="I6" s="43">
        <f>E6/$E$9</f>
        <v>6.4210882054748231E-2</v>
      </c>
      <c r="J6" s="80"/>
    </row>
    <row r="7" spans="1:10" x14ac:dyDescent="0.25">
      <c r="A7" s="4" t="s">
        <v>105</v>
      </c>
      <c r="B7" s="107" t="s">
        <v>226</v>
      </c>
      <c r="C7" s="107" t="s">
        <v>226</v>
      </c>
      <c r="D7" s="107" t="s">
        <v>226</v>
      </c>
      <c r="E7" s="107" t="s">
        <v>226</v>
      </c>
      <c r="F7" s="43">
        <v>9.6915189517653096E-6</v>
      </c>
      <c r="G7" s="43">
        <v>7.2902238098709627E-5</v>
      </c>
      <c r="H7" s="43">
        <v>1.1588828369451848E-4</v>
      </c>
      <c r="I7" s="43">
        <v>3.3795201081446432E-4</v>
      </c>
      <c r="J7" s="80"/>
    </row>
    <row r="8" spans="1:10" x14ac:dyDescent="0.25">
      <c r="A8" s="4" t="s">
        <v>216</v>
      </c>
      <c r="B8" s="107" t="s">
        <v>226</v>
      </c>
      <c r="C8" s="107" t="s">
        <v>226</v>
      </c>
      <c r="D8" s="107" t="s">
        <v>226</v>
      </c>
      <c r="E8" s="107" t="s">
        <v>226</v>
      </c>
      <c r="F8" s="43">
        <v>9.6915189517653096E-6</v>
      </c>
      <c r="G8" s="43">
        <v>7.2902238098709627E-5</v>
      </c>
      <c r="H8" s="43">
        <v>1.1588828369451848E-4</v>
      </c>
      <c r="I8" s="43">
        <v>3.3795201081446432E-4</v>
      </c>
      <c r="J8" s="80"/>
    </row>
    <row r="9" spans="1:10" x14ac:dyDescent="0.25">
      <c r="A9" s="40" t="s">
        <v>128</v>
      </c>
      <c r="B9" s="41">
        <v>103183</v>
      </c>
      <c r="C9" s="41">
        <v>13717</v>
      </c>
      <c r="D9" s="41">
        <v>8629</v>
      </c>
      <c r="E9" s="41">
        <v>2959</v>
      </c>
      <c r="F9" s="42">
        <f>B9/$B$9</f>
        <v>1</v>
      </c>
      <c r="G9" s="42">
        <f>C9/$C$9</f>
        <v>1</v>
      </c>
      <c r="H9" s="42">
        <f>D9/$D$9</f>
        <v>1</v>
      </c>
      <c r="I9" s="42">
        <f>E9/$E$9</f>
        <v>1</v>
      </c>
    </row>
  </sheetData>
  <hyperlinks>
    <hyperlink ref="G1" location="Contents!A1" display="Return to Contents Page" xr:uid="{00000000-0004-0000-14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A1:G6"/>
  <sheetViews>
    <sheetView workbookViewId="0">
      <selection activeCell="F11" sqref="F11"/>
    </sheetView>
  </sheetViews>
  <sheetFormatPr defaultColWidth="8.7109375" defaultRowHeight="15" x14ac:dyDescent="0.25"/>
  <cols>
    <col min="1" max="1" width="10.42578125" style="4" customWidth="1"/>
    <col min="2" max="2" width="21.5703125" style="4" bestFit="1" customWidth="1"/>
    <col min="3" max="3" width="18.5703125" style="4" bestFit="1" customWidth="1"/>
    <col min="4" max="4" width="8.7109375" style="4" customWidth="1"/>
    <col min="5" max="16384" width="8.7109375" style="4"/>
  </cols>
  <sheetData>
    <row r="1" spans="1:7" ht="15.75" x14ac:dyDescent="0.25">
      <c r="A1" s="9" t="s">
        <v>169</v>
      </c>
      <c r="G1" s="5" t="s">
        <v>57</v>
      </c>
    </row>
    <row r="3" spans="1:7" x14ac:dyDescent="0.25">
      <c r="A3" s="12"/>
      <c r="B3" s="12" t="s">
        <v>245</v>
      </c>
      <c r="C3" s="12" t="s">
        <v>170</v>
      </c>
    </row>
    <row r="4" spans="1:7" x14ac:dyDescent="0.25">
      <c r="A4" s="10" t="s">
        <v>60</v>
      </c>
      <c r="B4" s="21">
        <v>1496</v>
      </c>
      <c r="C4" s="13">
        <v>0.77493779681903963</v>
      </c>
    </row>
    <row r="5" spans="1:7" x14ac:dyDescent="0.25">
      <c r="A5" s="10" t="s">
        <v>61</v>
      </c>
      <c r="B5" s="21">
        <v>412</v>
      </c>
      <c r="C5" s="13">
        <v>0.22506220318096035</v>
      </c>
    </row>
    <row r="6" spans="1:7" x14ac:dyDescent="0.25">
      <c r="A6" s="40" t="s">
        <v>128</v>
      </c>
      <c r="B6" s="100">
        <v>1908</v>
      </c>
      <c r="C6" s="42">
        <v>1</v>
      </c>
    </row>
  </sheetData>
  <hyperlinks>
    <hyperlink ref="G1" location="Contents!A1" display="Return to Contents Page" xr:uid="{00000000-0004-0000-1500-000000000000}"/>
  </hyperlinks>
  <pageMargins left="0.70000000000000007" right="0.70000000000000007" top="0.75" bottom="0.75" header="0.30000000000000004" footer="0.30000000000000004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A1:H17"/>
  <sheetViews>
    <sheetView workbookViewId="0">
      <selection activeCell="C4" sqref="C4:C15"/>
    </sheetView>
  </sheetViews>
  <sheetFormatPr defaultColWidth="8.7109375" defaultRowHeight="15" x14ac:dyDescent="0.25"/>
  <cols>
    <col min="1" max="1" width="12.140625" style="4" customWidth="1"/>
    <col min="2" max="2" width="21.5703125" style="4" bestFit="1" customWidth="1"/>
    <col min="3" max="3" width="16.85546875" style="4" customWidth="1"/>
    <col min="4" max="4" width="8.7109375" style="4" customWidth="1"/>
    <col min="5" max="16384" width="8.7109375" style="4"/>
  </cols>
  <sheetData>
    <row r="1" spans="1:8" ht="15.75" x14ac:dyDescent="0.25">
      <c r="A1" s="9" t="s">
        <v>171</v>
      </c>
      <c r="G1" s="5" t="s">
        <v>57</v>
      </c>
    </row>
    <row r="3" spans="1:8" x14ac:dyDescent="0.25">
      <c r="A3" s="12"/>
      <c r="B3" s="12" t="s">
        <v>245</v>
      </c>
      <c r="C3" s="12" t="s">
        <v>170</v>
      </c>
    </row>
    <row r="4" spans="1:8" x14ac:dyDescent="0.25">
      <c r="A4" s="10" t="s">
        <v>63</v>
      </c>
      <c r="B4" s="92">
        <v>121</v>
      </c>
      <c r="C4" s="13">
        <v>7.9902463732508491E-2</v>
      </c>
      <c r="F4" s="80"/>
      <c r="G4" s="80"/>
      <c r="H4" s="80"/>
    </row>
    <row r="5" spans="1:8" x14ac:dyDescent="0.25">
      <c r="A5" s="10" t="s">
        <v>64</v>
      </c>
      <c r="B5" s="92">
        <v>190</v>
      </c>
      <c r="C5" s="13">
        <v>0.12189463819682528</v>
      </c>
      <c r="F5" s="80"/>
      <c r="G5" s="80"/>
      <c r="H5" s="80"/>
    </row>
    <row r="6" spans="1:8" x14ac:dyDescent="0.25">
      <c r="A6" s="10" t="s">
        <v>65</v>
      </c>
      <c r="B6" s="92">
        <v>192</v>
      </c>
      <c r="C6" s="13">
        <v>0.12110000262686341</v>
      </c>
      <c r="F6" s="80"/>
      <c r="G6" s="80"/>
      <c r="H6" s="80"/>
    </row>
    <row r="7" spans="1:8" x14ac:dyDescent="0.25">
      <c r="A7" s="10" t="s">
        <v>66</v>
      </c>
      <c r="B7" s="92">
        <v>169</v>
      </c>
      <c r="C7" s="13">
        <v>0.10212466008535645</v>
      </c>
      <c r="F7" s="80"/>
      <c r="G7" s="80"/>
      <c r="H7" s="80"/>
    </row>
    <row r="8" spans="1:8" x14ac:dyDescent="0.25">
      <c r="A8" s="10" t="s">
        <v>67</v>
      </c>
      <c r="B8" s="92">
        <v>116</v>
      </c>
      <c r="C8" s="13">
        <v>6.5778388142360131E-2</v>
      </c>
      <c r="F8" s="80"/>
      <c r="G8" s="80"/>
      <c r="H8" s="80"/>
    </row>
    <row r="9" spans="1:8" x14ac:dyDescent="0.25">
      <c r="A9" s="10" t="s">
        <v>68</v>
      </c>
      <c r="B9" s="92">
        <v>114</v>
      </c>
      <c r="C9" s="13">
        <v>6.2567774566670328E-2</v>
      </c>
      <c r="F9" s="80"/>
      <c r="G9" s="80"/>
      <c r="H9" s="80"/>
    </row>
    <row r="10" spans="1:8" x14ac:dyDescent="0.25">
      <c r="A10" s="10" t="s">
        <v>69</v>
      </c>
      <c r="B10" s="92">
        <v>134</v>
      </c>
      <c r="C10" s="13">
        <v>6.6422638014114369E-2</v>
      </c>
      <c r="F10" s="80"/>
      <c r="G10" s="80"/>
      <c r="H10" s="80"/>
    </row>
    <row r="11" spans="1:8" x14ac:dyDescent="0.25">
      <c r="A11" s="10" t="s">
        <v>70</v>
      </c>
      <c r="B11" s="92">
        <v>292</v>
      </c>
      <c r="C11" s="13">
        <v>0.11637290685548317</v>
      </c>
      <c r="F11" s="80"/>
      <c r="G11" s="80"/>
      <c r="H11" s="80"/>
    </row>
    <row r="12" spans="1:8" x14ac:dyDescent="0.25">
      <c r="A12" s="10" t="s">
        <v>71</v>
      </c>
      <c r="B12" s="92">
        <v>298</v>
      </c>
      <c r="C12" s="13">
        <v>0.12361848155235013</v>
      </c>
      <c r="F12" s="80"/>
      <c r="G12" s="80"/>
      <c r="H12" s="80"/>
    </row>
    <row r="13" spans="1:8" x14ac:dyDescent="0.25">
      <c r="A13" s="10" t="s">
        <v>72</v>
      </c>
      <c r="B13" s="92">
        <v>239</v>
      </c>
      <c r="C13" s="13">
        <v>0.11925083998124335</v>
      </c>
      <c r="F13" s="80"/>
      <c r="G13" s="80"/>
      <c r="H13" s="80"/>
    </row>
    <row r="14" spans="1:8" x14ac:dyDescent="0.25">
      <c r="A14" s="10" t="s">
        <v>73</v>
      </c>
      <c r="B14" s="92">
        <v>43</v>
      </c>
      <c r="C14" s="13">
        <v>2.0967206246224897E-2</v>
      </c>
      <c r="F14" s="80"/>
      <c r="G14" s="80"/>
      <c r="H14" s="80"/>
    </row>
    <row r="15" spans="1:8" x14ac:dyDescent="0.25">
      <c r="A15" s="40" t="s">
        <v>128</v>
      </c>
      <c r="B15" s="93">
        <v>1908</v>
      </c>
      <c r="C15" s="97">
        <v>1</v>
      </c>
      <c r="F15" s="80"/>
      <c r="G15" s="80"/>
      <c r="H15" s="80"/>
    </row>
    <row r="16" spans="1:8" x14ac:dyDescent="0.25">
      <c r="A16" s="4" t="s">
        <v>247</v>
      </c>
      <c r="F16" s="80"/>
      <c r="G16" s="80"/>
      <c r="H16" s="80"/>
    </row>
    <row r="17" spans="6:8" x14ac:dyDescent="0.25">
      <c r="F17" s="80"/>
      <c r="G17" s="80"/>
      <c r="H17" s="80"/>
    </row>
  </sheetData>
  <hyperlinks>
    <hyperlink ref="G1" location="Contents!A1" display="Return to Contents Page" xr:uid="{00000000-0004-0000-16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</sheetPr>
  <dimension ref="A1:G8"/>
  <sheetViews>
    <sheetView workbookViewId="0">
      <selection activeCell="C4" sqref="C4:C8"/>
    </sheetView>
  </sheetViews>
  <sheetFormatPr defaultRowHeight="15" x14ac:dyDescent="0.25"/>
  <cols>
    <col min="1" max="1" width="14" customWidth="1"/>
    <col min="2" max="2" width="21.5703125" bestFit="1" customWidth="1"/>
    <col min="3" max="3" width="13" customWidth="1"/>
    <col min="4" max="4" width="8.7109375" customWidth="1"/>
  </cols>
  <sheetData>
    <row r="1" spans="1:7" ht="15.75" x14ac:dyDescent="0.25">
      <c r="A1" s="9" t="s">
        <v>172</v>
      </c>
      <c r="G1" s="8" t="s">
        <v>57</v>
      </c>
    </row>
    <row r="3" spans="1:7" x14ac:dyDescent="0.25">
      <c r="A3" s="12"/>
      <c r="B3" s="104" t="s">
        <v>245</v>
      </c>
      <c r="C3" s="12" t="s">
        <v>170</v>
      </c>
      <c r="F3" s="86"/>
      <c r="G3" s="85"/>
    </row>
    <row r="4" spans="1:7" x14ac:dyDescent="0.25">
      <c r="A4" s="10" t="s">
        <v>74</v>
      </c>
      <c r="B4" s="116">
        <v>147</v>
      </c>
      <c r="C4" s="13">
        <v>7.8792327830670195E-2</v>
      </c>
      <c r="F4" s="86"/>
      <c r="G4" s="85"/>
    </row>
    <row r="5" spans="1:7" x14ac:dyDescent="0.25">
      <c r="A5" s="10" t="s">
        <v>75</v>
      </c>
      <c r="B5" s="78">
        <v>1457</v>
      </c>
      <c r="C5" s="13">
        <v>0.76808078500731281</v>
      </c>
      <c r="F5" s="86"/>
      <c r="G5" s="85"/>
    </row>
    <row r="6" spans="1:7" x14ac:dyDescent="0.25">
      <c r="A6" s="10" t="s">
        <v>76</v>
      </c>
      <c r="B6" s="21">
        <v>137</v>
      </c>
      <c r="C6" s="13">
        <v>4.5796102321086246E-2</v>
      </c>
      <c r="F6" s="86"/>
      <c r="G6" s="85"/>
    </row>
    <row r="7" spans="1:7" x14ac:dyDescent="0.25">
      <c r="A7" s="10" t="s">
        <v>77</v>
      </c>
      <c r="B7" s="21">
        <v>167</v>
      </c>
      <c r="C7" s="13">
        <v>0.10733078484093077</v>
      </c>
    </row>
    <row r="8" spans="1:7" x14ac:dyDescent="0.25">
      <c r="A8" s="40" t="s">
        <v>128</v>
      </c>
      <c r="B8" s="41">
        <f>SUM(B4:B7)</f>
        <v>1908</v>
      </c>
      <c r="C8" s="97">
        <v>1</v>
      </c>
    </row>
  </sheetData>
  <hyperlinks>
    <hyperlink ref="G1" location="Contents!A1" display="Return to Contents Page" xr:uid="{00000000-0004-0000-17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</sheetPr>
  <dimension ref="A1:G11"/>
  <sheetViews>
    <sheetView workbookViewId="0">
      <selection activeCell="E11" sqref="E11"/>
    </sheetView>
  </sheetViews>
  <sheetFormatPr defaultRowHeight="15" x14ac:dyDescent="0.25"/>
  <cols>
    <col min="1" max="1" width="22.5703125" customWidth="1"/>
    <col min="2" max="2" width="21.5703125" bestFit="1" customWidth="1"/>
    <col min="3" max="3" width="11.42578125" bestFit="1" customWidth="1"/>
    <col min="4" max="4" width="8.7109375" customWidth="1"/>
    <col min="5" max="5" width="25.140625" customWidth="1"/>
  </cols>
  <sheetData>
    <row r="1" spans="1:7" ht="15.75" x14ac:dyDescent="0.25">
      <c r="A1" s="9" t="s">
        <v>173</v>
      </c>
      <c r="G1" s="8" t="s">
        <v>57</v>
      </c>
    </row>
    <row r="3" spans="1:7" x14ac:dyDescent="0.25">
      <c r="A3" s="12"/>
      <c r="B3" s="96" t="s">
        <v>245</v>
      </c>
      <c r="C3" s="12" t="s">
        <v>170</v>
      </c>
    </row>
    <row r="4" spans="1:7" x14ac:dyDescent="0.25">
      <c r="A4" s="10" t="s">
        <v>78</v>
      </c>
      <c r="B4" s="94">
        <v>1558</v>
      </c>
      <c r="C4" s="13">
        <v>0.78353365387853124</v>
      </c>
    </row>
    <row r="5" spans="1:7" x14ac:dyDescent="0.25">
      <c r="A5" s="10" t="s">
        <v>79</v>
      </c>
      <c r="B5" s="94">
        <v>37</v>
      </c>
      <c r="C5" s="13">
        <v>2.3226717064932186E-2</v>
      </c>
    </row>
    <row r="6" spans="1:7" x14ac:dyDescent="0.25">
      <c r="A6" s="10" t="s">
        <v>80</v>
      </c>
      <c r="B6" s="94">
        <v>92</v>
      </c>
      <c r="C6" s="13">
        <v>5.7218984205029196E-2</v>
      </c>
    </row>
    <row r="7" spans="1:7" x14ac:dyDescent="0.25">
      <c r="A7" s="10" t="s">
        <v>81</v>
      </c>
      <c r="B7" s="94">
        <v>15</v>
      </c>
      <c r="C7" s="13">
        <v>8.2929509487575156E-3</v>
      </c>
    </row>
    <row r="8" spans="1:7" x14ac:dyDescent="0.25">
      <c r="A8" s="10" t="s">
        <v>82</v>
      </c>
      <c r="B8" s="108" t="s">
        <v>226</v>
      </c>
      <c r="C8" s="39">
        <v>1.8840624621312249E-3</v>
      </c>
    </row>
    <row r="9" spans="1:7" x14ac:dyDescent="0.25">
      <c r="A9" s="10" t="s">
        <v>83</v>
      </c>
      <c r="B9" s="94">
        <v>21</v>
      </c>
      <c r="C9" s="13">
        <v>1.1692324646615591E-2</v>
      </c>
    </row>
    <row r="10" spans="1:7" x14ac:dyDescent="0.25">
      <c r="A10" s="10" t="s">
        <v>77</v>
      </c>
      <c r="B10" s="94">
        <v>182</v>
      </c>
      <c r="C10" s="13">
        <v>0.11415130679400305</v>
      </c>
    </row>
    <row r="11" spans="1:7" x14ac:dyDescent="0.25">
      <c r="A11" s="40" t="s">
        <v>128</v>
      </c>
      <c r="B11" s="95">
        <v>1908</v>
      </c>
      <c r="C11" s="97">
        <v>1</v>
      </c>
    </row>
  </sheetData>
  <hyperlinks>
    <hyperlink ref="G1" location="Contents!A1" display="Return to Contents Page" xr:uid="{00000000-0004-0000-18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F0"/>
  </sheetPr>
  <dimension ref="A1:G15"/>
  <sheetViews>
    <sheetView workbookViewId="0">
      <selection activeCell="E15" sqref="E15"/>
    </sheetView>
  </sheetViews>
  <sheetFormatPr defaultRowHeight="15" x14ac:dyDescent="0.25"/>
  <cols>
    <col min="1" max="1" width="19.140625" customWidth="1"/>
    <col min="2" max="2" width="21.5703125" bestFit="1" customWidth="1"/>
    <col min="3" max="3" width="22.140625" customWidth="1"/>
    <col min="4" max="4" width="8.7109375" customWidth="1"/>
    <col min="5" max="5" width="19.7109375" customWidth="1"/>
  </cols>
  <sheetData>
    <row r="1" spans="1:7" ht="15.75" x14ac:dyDescent="0.25">
      <c r="A1" s="9" t="s">
        <v>174</v>
      </c>
      <c r="G1" s="8" t="s">
        <v>57</v>
      </c>
    </row>
    <row r="3" spans="1:7" x14ac:dyDescent="0.25">
      <c r="A3" s="12"/>
      <c r="B3" s="12" t="s">
        <v>245</v>
      </c>
      <c r="C3" s="12" t="s">
        <v>170</v>
      </c>
    </row>
    <row r="4" spans="1:7" x14ac:dyDescent="0.25">
      <c r="A4" s="10" t="s">
        <v>84</v>
      </c>
      <c r="B4" s="73">
        <v>281</v>
      </c>
      <c r="C4" s="13">
        <v>0.16584418187112374</v>
      </c>
    </row>
    <row r="5" spans="1:7" x14ac:dyDescent="0.25">
      <c r="A5" s="10" t="s">
        <v>85</v>
      </c>
      <c r="B5" s="74">
        <v>22</v>
      </c>
      <c r="C5" s="13">
        <v>1.3364981673322611E-2</v>
      </c>
    </row>
    <row r="6" spans="1:7" x14ac:dyDescent="0.25">
      <c r="A6" s="10" t="s">
        <v>86</v>
      </c>
      <c r="B6" s="73">
        <v>881</v>
      </c>
      <c r="C6" s="13">
        <v>0.43587745357482743</v>
      </c>
    </row>
    <row r="7" spans="1:7" x14ac:dyDescent="0.25">
      <c r="A7" s="10" t="s">
        <v>87</v>
      </c>
      <c r="B7" s="74">
        <v>27</v>
      </c>
      <c r="C7" s="13">
        <v>1.6118905524786412E-2</v>
      </c>
    </row>
    <row r="8" spans="1:7" x14ac:dyDescent="0.25">
      <c r="A8" s="10" t="s">
        <v>88</v>
      </c>
      <c r="B8" s="73">
        <v>47</v>
      </c>
      <c r="C8" s="13">
        <v>3.066220838919367E-2</v>
      </c>
    </row>
    <row r="9" spans="1:7" x14ac:dyDescent="0.25">
      <c r="A9" s="10" t="s">
        <v>89</v>
      </c>
      <c r="B9" s="75"/>
      <c r="C9" s="13"/>
    </row>
    <row r="10" spans="1:7" x14ac:dyDescent="0.25">
      <c r="A10" s="10" t="s">
        <v>90</v>
      </c>
      <c r="B10" s="75"/>
      <c r="C10" s="13"/>
    </row>
    <row r="11" spans="1:7" x14ac:dyDescent="0.25">
      <c r="A11" s="10" t="s">
        <v>91</v>
      </c>
      <c r="B11" s="75" t="s">
        <v>226</v>
      </c>
      <c r="C11" s="13">
        <v>1.9828342490298915E-3</v>
      </c>
    </row>
    <row r="12" spans="1:7" x14ac:dyDescent="0.25">
      <c r="A12" s="10" t="s">
        <v>92</v>
      </c>
      <c r="B12" s="73">
        <v>190</v>
      </c>
      <c r="C12" s="13">
        <v>9.3853210716135949E-2</v>
      </c>
    </row>
    <row r="13" spans="1:7" x14ac:dyDescent="0.25">
      <c r="A13" s="10" t="s">
        <v>76</v>
      </c>
      <c r="B13" s="75">
        <v>300</v>
      </c>
      <c r="C13" s="13">
        <v>0.14123819953805919</v>
      </c>
    </row>
    <row r="14" spans="1:7" x14ac:dyDescent="0.25">
      <c r="A14" s="10" t="s">
        <v>77</v>
      </c>
      <c r="B14" s="75">
        <v>157</v>
      </c>
      <c r="C14" s="13">
        <v>0.10105802446352113</v>
      </c>
    </row>
    <row r="15" spans="1:7" x14ac:dyDescent="0.25">
      <c r="A15" s="40" t="s">
        <v>128</v>
      </c>
      <c r="B15" s="76">
        <v>1908</v>
      </c>
      <c r="C15" s="97">
        <v>1</v>
      </c>
    </row>
  </sheetData>
  <hyperlinks>
    <hyperlink ref="G1" location="Contents!A1" display="Return to Contents Page" xr:uid="{00000000-0004-0000-19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</sheetPr>
  <dimension ref="A1:G17"/>
  <sheetViews>
    <sheetView workbookViewId="0">
      <selection activeCell="J12" sqref="J12"/>
    </sheetView>
  </sheetViews>
  <sheetFormatPr defaultRowHeight="15" x14ac:dyDescent="0.25"/>
  <cols>
    <col min="1" max="1" width="40.5703125" customWidth="1"/>
    <col min="2" max="2" width="21.5703125" bestFit="1" customWidth="1"/>
    <col min="3" max="3" width="8.7109375" customWidth="1"/>
    <col min="5" max="5" width="21.5703125" customWidth="1"/>
  </cols>
  <sheetData>
    <row r="1" spans="1:7" ht="15.75" x14ac:dyDescent="0.25">
      <c r="A1" s="9" t="s">
        <v>175</v>
      </c>
      <c r="G1" s="8" t="s">
        <v>57</v>
      </c>
    </row>
    <row r="3" spans="1:7" x14ac:dyDescent="0.25">
      <c r="A3" s="12"/>
      <c r="B3" s="12" t="s">
        <v>246</v>
      </c>
      <c r="C3" s="12" t="s">
        <v>170</v>
      </c>
    </row>
    <row r="4" spans="1:7" x14ac:dyDescent="0.25">
      <c r="A4" s="10" t="s">
        <v>94</v>
      </c>
      <c r="B4" s="78">
        <v>1499</v>
      </c>
      <c r="C4" s="46">
        <v>0.78145718135734132</v>
      </c>
    </row>
    <row r="5" spans="1:7" x14ac:dyDescent="0.25">
      <c r="A5" s="10" t="s">
        <v>161</v>
      </c>
      <c r="B5" s="78">
        <v>39</v>
      </c>
      <c r="C5" s="46">
        <v>2.3527912424894191E-2</v>
      </c>
    </row>
    <row r="6" spans="1:7" x14ac:dyDescent="0.25">
      <c r="A6" s="10" t="s">
        <v>97</v>
      </c>
      <c r="B6" s="78">
        <v>31</v>
      </c>
      <c r="C6" s="46">
        <v>1.946451389095934E-2</v>
      </c>
    </row>
    <row r="7" spans="1:7" x14ac:dyDescent="0.25">
      <c r="A7" s="10" t="s">
        <v>76</v>
      </c>
      <c r="B7" s="78">
        <v>184</v>
      </c>
      <c r="C7" s="46">
        <v>7.5841745510844299E-2</v>
      </c>
    </row>
    <row r="8" spans="1:7" x14ac:dyDescent="0.25">
      <c r="A8" s="10" t="s">
        <v>77</v>
      </c>
      <c r="B8" s="78">
        <v>155</v>
      </c>
      <c r="C8" s="46">
        <v>9.9708646815960797E-2</v>
      </c>
    </row>
    <row r="9" spans="1:7" x14ac:dyDescent="0.25">
      <c r="A9" s="40" t="s">
        <v>128</v>
      </c>
      <c r="B9" s="41">
        <v>1908</v>
      </c>
      <c r="C9" s="98">
        <v>1</v>
      </c>
    </row>
    <row r="10" spans="1:7" x14ac:dyDescent="0.25">
      <c r="A10" s="114" t="s">
        <v>221</v>
      </c>
    </row>
    <row r="11" spans="1:7" x14ac:dyDescent="0.25">
      <c r="A11" s="115" t="s">
        <v>219</v>
      </c>
      <c r="B11" s="115" t="s">
        <v>76</v>
      </c>
    </row>
    <row r="12" spans="1:7" x14ac:dyDescent="0.25">
      <c r="A12" s="115" t="s">
        <v>163</v>
      </c>
      <c r="B12" s="115" t="s">
        <v>76</v>
      </c>
    </row>
    <row r="13" spans="1:7" x14ac:dyDescent="0.25">
      <c r="A13" s="115" t="s">
        <v>162</v>
      </c>
      <c r="B13" s="115" t="s">
        <v>76</v>
      </c>
    </row>
    <row r="14" spans="1:7" x14ac:dyDescent="0.25">
      <c r="A14" s="115" t="s">
        <v>220</v>
      </c>
      <c r="B14" s="115" t="s">
        <v>77</v>
      </c>
    </row>
    <row r="17" spans="2:2" x14ac:dyDescent="0.25">
      <c r="B17" s="127"/>
    </row>
  </sheetData>
  <hyperlinks>
    <hyperlink ref="G1" location="Contents!A1" display="Return to Contents Page" xr:uid="{00000000-0004-0000-1A00-000000000000}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A1:G11"/>
  <sheetViews>
    <sheetView workbookViewId="0">
      <selection activeCell="B7" sqref="B7"/>
    </sheetView>
  </sheetViews>
  <sheetFormatPr defaultRowHeight="15" x14ac:dyDescent="0.25"/>
  <cols>
    <col min="1" max="1" width="20.42578125" customWidth="1"/>
    <col min="2" max="2" width="21.5703125" bestFit="1" customWidth="1"/>
    <col min="3" max="3" width="11.7109375" customWidth="1"/>
    <col min="4" max="4" width="2.140625" customWidth="1"/>
    <col min="5" max="5" width="23.85546875" customWidth="1"/>
  </cols>
  <sheetData>
    <row r="1" spans="1:7" ht="15.75" x14ac:dyDescent="0.25">
      <c r="A1" s="9" t="s">
        <v>176</v>
      </c>
      <c r="G1" s="8" t="s">
        <v>57</v>
      </c>
    </row>
    <row r="3" spans="1:7" x14ac:dyDescent="0.25">
      <c r="A3" s="12"/>
      <c r="B3" s="12" t="s">
        <v>245</v>
      </c>
      <c r="C3" s="12" t="s">
        <v>170</v>
      </c>
    </row>
    <row r="4" spans="1:7" x14ac:dyDescent="0.25">
      <c r="A4" s="10" t="s">
        <v>101</v>
      </c>
      <c r="B4" s="73">
        <v>965</v>
      </c>
      <c r="C4" s="13">
        <v>0.47382916700614636</v>
      </c>
    </row>
    <row r="5" spans="1:7" x14ac:dyDescent="0.25">
      <c r="A5" s="10" t="s">
        <v>98</v>
      </c>
      <c r="B5" s="74">
        <v>41</v>
      </c>
      <c r="C5" s="13">
        <v>2.2717327051739226E-2</v>
      </c>
    </row>
    <row r="6" spans="1:7" x14ac:dyDescent="0.25">
      <c r="A6" s="10" t="s">
        <v>99</v>
      </c>
      <c r="B6" s="73">
        <v>162</v>
      </c>
      <c r="C6" s="13">
        <v>7.5983203525655491E-2</v>
      </c>
    </row>
    <row r="7" spans="1:7" x14ac:dyDescent="0.25">
      <c r="A7" s="10" t="s">
        <v>100</v>
      </c>
      <c r="B7" s="74">
        <v>12</v>
      </c>
      <c r="C7" s="13">
        <v>6.4131198111456178E-3</v>
      </c>
    </row>
    <row r="8" spans="1:7" x14ac:dyDescent="0.25">
      <c r="A8" s="10" t="s">
        <v>102</v>
      </c>
      <c r="B8" s="73">
        <v>568</v>
      </c>
      <c r="C8" s="13">
        <v>0.33997229634463466</v>
      </c>
    </row>
    <row r="9" spans="1:7" x14ac:dyDescent="0.25">
      <c r="A9" s="10" t="s">
        <v>103</v>
      </c>
      <c r="B9" s="74">
        <v>43</v>
      </c>
      <c r="C9" s="13">
        <v>1.8712274275903006E-2</v>
      </c>
    </row>
    <row r="10" spans="1:7" x14ac:dyDescent="0.25">
      <c r="A10" s="10" t="s">
        <v>77</v>
      </c>
      <c r="B10" s="73">
        <v>117</v>
      </c>
      <c r="C10" s="13">
        <v>6.2372611984775631E-2</v>
      </c>
    </row>
    <row r="11" spans="1:7" x14ac:dyDescent="0.25">
      <c r="A11" s="40" t="s">
        <v>128</v>
      </c>
      <c r="B11" s="41">
        <v>1908</v>
      </c>
      <c r="C11" s="97">
        <v>1</v>
      </c>
    </row>
  </sheetData>
  <hyperlinks>
    <hyperlink ref="G1" location="Contents!A1" display="Return to Contents Page" xr:uid="{00000000-0004-0000-1B00-000000000000}"/>
  </hyperlinks>
  <pageMargins left="0.70000000000000007" right="0.70000000000000007" top="0.75" bottom="0.75" header="0.30000000000000004" footer="0.30000000000000004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</sheetPr>
  <dimension ref="A1:G9"/>
  <sheetViews>
    <sheetView workbookViewId="0">
      <selection activeCell="B12" sqref="B12"/>
    </sheetView>
  </sheetViews>
  <sheetFormatPr defaultRowHeight="15" x14ac:dyDescent="0.25"/>
  <cols>
    <col min="1" max="1" width="23.85546875" bestFit="1" customWidth="1"/>
    <col min="2" max="2" width="23.140625" bestFit="1" customWidth="1"/>
    <col min="3" max="3" width="9.140625" bestFit="1" customWidth="1"/>
    <col min="4" max="4" width="21.85546875" bestFit="1" customWidth="1"/>
    <col min="5" max="5" width="18.42578125" customWidth="1"/>
  </cols>
  <sheetData>
    <row r="1" spans="1:7" ht="15.75" x14ac:dyDescent="0.25">
      <c r="A1" s="9" t="s">
        <v>44</v>
      </c>
      <c r="G1" s="8" t="s">
        <v>57</v>
      </c>
    </row>
    <row r="3" spans="1:7" ht="65.25" customHeight="1" x14ac:dyDescent="0.25">
      <c r="A3" s="47"/>
      <c r="B3" s="48" t="s">
        <v>222</v>
      </c>
      <c r="C3" s="48" t="s">
        <v>170</v>
      </c>
      <c r="D3" s="48" t="s">
        <v>223</v>
      </c>
      <c r="E3" s="48" t="s">
        <v>170</v>
      </c>
    </row>
    <row r="4" spans="1:7" x14ac:dyDescent="0.25">
      <c r="A4" s="10" t="s">
        <v>60</v>
      </c>
      <c r="B4" s="21">
        <v>102</v>
      </c>
      <c r="C4" s="13">
        <v>0.70344827586206893</v>
      </c>
      <c r="D4" s="21">
        <v>95</v>
      </c>
      <c r="E4" s="13">
        <v>0.73076923076923073</v>
      </c>
    </row>
    <row r="5" spans="1:7" x14ac:dyDescent="0.25">
      <c r="A5" s="10" t="s">
        <v>61</v>
      </c>
      <c r="B5" s="21">
        <v>43</v>
      </c>
      <c r="C5" s="13">
        <v>0.29655172413793102</v>
      </c>
      <c r="D5" s="21">
        <v>35</v>
      </c>
      <c r="E5" s="13">
        <v>0.26923076923076922</v>
      </c>
    </row>
    <row r="6" spans="1:7" x14ac:dyDescent="0.25">
      <c r="A6" s="40" t="s">
        <v>128</v>
      </c>
      <c r="B6" s="41">
        <v>145</v>
      </c>
      <c r="C6" s="42">
        <v>1</v>
      </c>
      <c r="D6" s="41">
        <v>130</v>
      </c>
      <c r="E6" s="42">
        <v>1</v>
      </c>
    </row>
    <row r="8" spans="1:7" x14ac:dyDescent="0.25">
      <c r="D8" s="81"/>
    </row>
    <row r="9" spans="1:7" x14ac:dyDescent="0.25">
      <c r="D9" s="81"/>
    </row>
  </sheetData>
  <hyperlinks>
    <hyperlink ref="G1" location="Contents!A1" display="Return to Contents Page" xr:uid="{00000000-0004-0000-1C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G92"/>
  <sheetViews>
    <sheetView workbookViewId="0">
      <selection activeCell="E8" sqref="E8"/>
    </sheetView>
  </sheetViews>
  <sheetFormatPr defaultRowHeight="15" x14ac:dyDescent="0.25"/>
  <cols>
    <col min="1" max="1" width="41" bestFit="1" customWidth="1"/>
    <col min="2" max="2" width="11.42578125" customWidth="1"/>
    <col min="3" max="3" width="9.85546875" customWidth="1"/>
  </cols>
  <sheetData>
    <row r="1" spans="1:7" ht="15.75" x14ac:dyDescent="0.25">
      <c r="A1" s="9" t="s">
        <v>14</v>
      </c>
      <c r="B1" s="10"/>
      <c r="C1" s="9"/>
      <c r="G1" s="8" t="s">
        <v>57</v>
      </c>
    </row>
    <row r="2" spans="1:7" x14ac:dyDescent="0.25">
      <c r="A2" s="9"/>
      <c r="B2" s="10"/>
      <c r="C2" s="10"/>
    </row>
    <row r="3" spans="1:7" x14ac:dyDescent="0.25">
      <c r="A3" s="11"/>
      <c r="B3" s="12" t="s">
        <v>58</v>
      </c>
      <c r="C3" s="12" t="s">
        <v>59</v>
      </c>
    </row>
    <row r="4" spans="1:7" x14ac:dyDescent="0.25">
      <c r="A4" s="10" t="s">
        <v>60</v>
      </c>
      <c r="B4" s="87">
        <v>17043</v>
      </c>
      <c r="C4" s="13">
        <v>0.80768683948628028</v>
      </c>
    </row>
    <row r="5" spans="1:7" ht="15.75" x14ac:dyDescent="0.25">
      <c r="A5" s="10" t="s">
        <v>61</v>
      </c>
      <c r="B5" s="131">
        <v>4058</v>
      </c>
      <c r="C5" s="13">
        <v>0.19231316051371972</v>
      </c>
    </row>
    <row r="6" spans="1:7" x14ac:dyDescent="0.25">
      <c r="A6" s="9" t="s">
        <v>235</v>
      </c>
      <c r="B6" s="22">
        <v>21101</v>
      </c>
      <c r="C6" s="15">
        <v>1</v>
      </c>
    </row>
    <row r="7" spans="1:7" x14ac:dyDescent="0.25">
      <c r="A7" s="16"/>
      <c r="B7" s="16"/>
      <c r="C7" s="16"/>
    </row>
    <row r="21" spans="6:6" x14ac:dyDescent="0.25">
      <c r="F21" s="14"/>
    </row>
    <row r="29" spans="6:6" x14ac:dyDescent="0.25">
      <c r="F29" s="14"/>
    </row>
    <row r="31" spans="6:6" x14ac:dyDescent="0.25">
      <c r="F31" s="14"/>
    </row>
    <row r="40" spans="6:6" x14ac:dyDescent="0.25">
      <c r="F40" s="14"/>
    </row>
    <row r="41" spans="6:6" x14ac:dyDescent="0.25">
      <c r="F41" s="14"/>
    </row>
    <row r="48" spans="6:6" x14ac:dyDescent="0.25">
      <c r="F48" s="14"/>
    </row>
    <row r="50" spans="3:6" x14ac:dyDescent="0.25">
      <c r="F50" s="14"/>
    </row>
    <row r="52" spans="3:6" x14ac:dyDescent="0.25">
      <c r="C52" s="14"/>
      <c r="F52" s="14"/>
    </row>
    <row r="53" spans="3:6" x14ac:dyDescent="0.25">
      <c r="F53" s="14"/>
    </row>
    <row r="59" spans="3:6" x14ac:dyDescent="0.25">
      <c r="F59" s="14"/>
    </row>
    <row r="64" spans="3:6" x14ac:dyDescent="0.25">
      <c r="F64" s="14"/>
    </row>
    <row r="67" spans="1:6" x14ac:dyDescent="0.25">
      <c r="B67" s="17"/>
    </row>
    <row r="68" spans="1:6" x14ac:dyDescent="0.25">
      <c r="A68" s="17"/>
    </row>
    <row r="70" spans="1:6" x14ac:dyDescent="0.25">
      <c r="F70" s="14"/>
    </row>
    <row r="72" spans="1:6" x14ac:dyDescent="0.25">
      <c r="F72" s="14"/>
    </row>
    <row r="76" spans="1:6" x14ac:dyDescent="0.25">
      <c r="A76" s="17"/>
      <c r="B76" s="4"/>
      <c r="C76" s="4"/>
      <c r="D76" s="4"/>
      <c r="E76" s="4"/>
    </row>
    <row r="77" spans="1:6" ht="15.75" x14ac:dyDescent="0.25">
      <c r="A77" s="18"/>
      <c r="B77" s="4"/>
      <c r="C77" s="4"/>
      <c r="D77" s="4"/>
      <c r="E77" s="4"/>
    </row>
    <row r="78" spans="1:6" ht="15.75" x14ac:dyDescent="0.25">
      <c r="A78" s="18"/>
      <c r="B78" s="4"/>
      <c r="C78" s="4"/>
      <c r="D78" s="4"/>
      <c r="E78" s="4"/>
      <c r="F78" s="14"/>
    </row>
    <row r="79" spans="1:6" ht="15.75" x14ac:dyDescent="0.25">
      <c r="A79" s="18"/>
      <c r="C79" s="14"/>
      <c r="F79" s="14"/>
    </row>
    <row r="80" spans="1:6" x14ac:dyDescent="0.25">
      <c r="C80" s="14"/>
    </row>
    <row r="82" spans="1:6" x14ac:dyDescent="0.25">
      <c r="C82" s="14"/>
    </row>
    <row r="83" spans="1:6" x14ac:dyDescent="0.25">
      <c r="C83" s="14"/>
      <c r="F83" s="14"/>
    </row>
    <row r="86" spans="1:6" x14ac:dyDescent="0.25">
      <c r="B86" s="17"/>
    </row>
    <row r="87" spans="1:6" x14ac:dyDescent="0.25">
      <c r="A87" s="17"/>
    </row>
    <row r="89" spans="1:6" x14ac:dyDescent="0.25">
      <c r="C89" s="14"/>
      <c r="F89" s="14"/>
    </row>
    <row r="91" spans="1:6" x14ac:dyDescent="0.25">
      <c r="C91" s="14"/>
    </row>
    <row r="92" spans="1:6" x14ac:dyDescent="0.25">
      <c r="F92" s="14"/>
    </row>
  </sheetData>
  <hyperlinks>
    <hyperlink ref="G1" location="Contents!A1" display="Return to Contents Page" xr:uid="{00000000-0004-0000-02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F0"/>
  </sheetPr>
  <dimension ref="A1:K15"/>
  <sheetViews>
    <sheetView workbookViewId="0">
      <selection activeCell="I7" sqref="I7"/>
    </sheetView>
  </sheetViews>
  <sheetFormatPr defaultColWidth="8.7109375" defaultRowHeight="15" x14ac:dyDescent="0.25"/>
  <cols>
    <col min="1" max="1" width="19.140625" style="57" customWidth="1"/>
    <col min="2" max="2" width="21.5703125" style="57" bestFit="1" customWidth="1"/>
    <col min="3" max="3" width="8.7109375" style="57" customWidth="1"/>
    <col min="4" max="4" width="20.85546875" style="57" bestFit="1" customWidth="1"/>
    <col min="5" max="5" width="8.7109375" style="57" customWidth="1"/>
    <col min="6" max="16384" width="8.7109375" style="57"/>
  </cols>
  <sheetData>
    <row r="1" spans="1:11" ht="15.75" x14ac:dyDescent="0.25">
      <c r="A1" s="58" t="s">
        <v>177</v>
      </c>
      <c r="G1" s="59" t="s">
        <v>57</v>
      </c>
    </row>
    <row r="3" spans="1:11" ht="75" x14ac:dyDescent="0.25">
      <c r="A3" s="60"/>
      <c r="B3" s="61" t="s">
        <v>222</v>
      </c>
      <c r="C3" s="61" t="s">
        <v>170</v>
      </c>
      <c r="D3" s="61" t="s">
        <v>223</v>
      </c>
      <c r="E3" s="61" t="s">
        <v>170</v>
      </c>
    </row>
    <row r="4" spans="1:11" x14ac:dyDescent="0.25">
      <c r="A4" s="62" t="s">
        <v>63</v>
      </c>
      <c r="B4" s="70">
        <v>7</v>
      </c>
      <c r="C4" s="63">
        <v>4.8275862068965517E-2</v>
      </c>
      <c r="D4" s="70" t="s">
        <v>226</v>
      </c>
      <c r="E4" s="63">
        <v>3.1086050977935549E-2</v>
      </c>
      <c r="G4" s="62"/>
      <c r="H4" s="130"/>
      <c r="I4" s="63"/>
      <c r="J4" s="130"/>
      <c r="K4" s="63"/>
    </row>
    <row r="5" spans="1:11" x14ac:dyDescent="0.25">
      <c r="A5" s="62" t="s">
        <v>64</v>
      </c>
      <c r="B5" s="70">
        <v>8</v>
      </c>
      <c r="C5" s="63">
        <v>5.5172413793103448E-2</v>
      </c>
      <c r="D5" s="70" t="s">
        <v>226</v>
      </c>
      <c r="E5" s="63">
        <v>8.9916938508112464E-3</v>
      </c>
      <c r="G5" s="62"/>
      <c r="H5" s="130"/>
      <c r="I5" s="63"/>
      <c r="J5" s="130"/>
      <c r="K5" s="63"/>
    </row>
    <row r="6" spans="1:11" x14ac:dyDescent="0.25">
      <c r="A6" s="62" t="s">
        <v>65</v>
      </c>
      <c r="B6" s="70">
        <v>14</v>
      </c>
      <c r="C6" s="63">
        <v>9.6551724137931033E-2</v>
      </c>
      <c r="D6" s="70">
        <v>12</v>
      </c>
      <c r="E6" s="63">
        <v>0.11242507682311147</v>
      </c>
      <c r="G6" s="62"/>
      <c r="H6" s="130"/>
      <c r="I6" s="63"/>
      <c r="J6" s="130"/>
      <c r="K6" s="63"/>
    </row>
    <row r="7" spans="1:11" x14ac:dyDescent="0.25">
      <c r="A7" s="62" t="s">
        <v>66</v>
      </c>
      <c r="B7" s="70">
        <v>20</v>
      </c>
      <c r="C7" s="63">
        <v>0.13793103448275862</v>
      </c>
      <c r="D7" s="70">
        <v>7</v>
      </c>
      <c r="E7" s="63">
        <v>6.2810028416763947E-2</v>
      </c>
      <c r="G7" s="62"/>
      <c r="H7" s="130"/>
      <c r="I7" s="63"/>
      <c r="J7" s="130"/>
      <c r="K7" s="63"/>
    </row>
    <row r="8" spans="1:11" x14ac:dyDescent="0.25">
      <c r="A8" s="62" t="s">
        <v>67</v>
      </c>
      <c r="B8" s="70">
        <v>15</v>
      </c>
      <c r="C8" s="63">
        <v>0.10344827586206896</v>
      </c>
      <c r="D8" s="70">
        <v>14</v>
      </c>
      <c r="E8" s="63">
        <v>0.10826178106985235</v>
      </c>
      <c r="G8" s="62"/>
      <c r="H8" s="130"/>
      <c r="I8" s="63"/>
      <c r="J8" s="130"/>
      <c r="K8" s="63"/>
    </row>
    <row r="9" spans="1:11" x14ac:dyDescent="0.25">
      <c r="A9" s="62" t="s">
        <v>68</v>
      </c>
      <c r="B9" s="70">
        <v>18</v>
      </c>
      <c r="C9" s="63">
        <v>0.12413793103448276</v>
      </c>
      <c r="D9" s="70">
        <v>37</v>
      </c>
      <c r="E9" s="63">
        <v>0.26083584043891639</v>
      </c>
      <c r="G9" s="62"/>
      <c r="H9" s="130"/>
      <c r="I9" s="63"/>
      <c r="J9" s="130"/>
      <c r="K9" s="63"/>
    </row>
    <row r="10" spans="1:11" x14ac:dyDescent="0.25">
      <c r="A10" s="62" t="s">
        <v>69</v>
      </c>
      <c r="B10" s="70">
        <v>16</v>
      </c>
      <c r="C10" s="63">
        <v>0.1103448275862069</v>
      </c>
      <c r="D10" s="70">
        <v>25</v>
      </c>
      <c r="E10" s="63">
        <v>0.18391275329214377</v>
      </c>
      <c r="G10" s="62"/>
      <c r="H10" s="130"/>
      <c r="I10" s="63"/>
      <c r="J10" s="130"/>
      <c r="K10" s="63"/>
    </row>
    <row r="11" spans="1:11" x14ac:dyDescent="0.25">
      <c r="A11" s="62" t="s">
        <v>70</v>
      </c>
      <c r="B11" s="70">
        <v>23</v>
      </c>
      <c r="C11" s="63">
        <v>0.15862068965517243</v>
      </c>
      <c r="D11" s="70">
        <v>19</v>
      </c>
      <c r="E11" s="63">
        <v>0.14292586573824756</v>
      </c>
      <c r="G11" s="62"/>
      <c r="H11" s="130"/>
      <c r="I11" s="63"/>
      <c r="J11" s="130"/>
      <c r="K11" s="63"/>
    </row>
    <row r="12" spans="1:11" x14ac:dyDescent="0.25">
      <c r="A12" s="62" t="s">
        <v>71</v>
      </c>
      <c r="B12" s="70">
        <v>21</v>
      </c>
      <c r="C12" s="63">
        <v>0.14482758620689656</v>
      </c>
      <c r="D12" s="70">
        <v>8</v>
      </c>
      <c r="E12" s="63">
        <v>6.4523910787002148E-2</v>
      </c>
      <c r="G12" s="62"/>
      <c r="H12" s="130"/>
      <c r="I12" s="63"/>
      <c r="J12" s="130"/>
      <c r="K12" s="63"/>
    </row>
    <row r="13" spans="1:11" x14ac:dyDescent="0.25">
      <c r="A13" s="62" t="s">
        <v>72</v>
      </c>
      <c r="B13" s="70" t="s">
        <v>226</v>
      </c>
      <c r="C13" s="63">
        <v>6.8965517241379309E-3</v>
      </c>
      <c r="D13" s="70" t="s">
        <v>226</v>
      </c>
      <c r="E13" s="63">
        <v>1.0614358215538433E-2</v>
      </c>
      <c r="G13" s="62"/>
      <c r="H13" s="130"/>
      <c r="I13" s="63"/>
      <c r="J13" s="130"/>
      <c r="K13" s="63"/>
    </row>
    <row r="14" spans="1:11" x14ac:dyDescent="0.25">
      <c r="A14" s="66" t="s">
        <v>73</v>
      </c>
      <c r="B14" s="71" t="s">
        <v>226</v>
      </c>
      <c r="C14" s="63">
        <v>1.3793103448275862E-2</v>
      </c>
      <c r="D14" s="71" t="s">
        <v>226</v>
      </c>
      <c r="E14" s="63">
        <v>1.3612640389677157E-2</v>
      </c>
      <c r="F14" s="67"/>
      <c r="G14" s="62"/>
      <c r="H14" s="130"/>
      <c r="I14" s="63"/>
      <c r="J14" s="130"/>
      <c r="K14" s="63"/>
    </row>
    <row r="15" spans="1:11" x14ac:dyDescent="0.25">
      <c r="A15" s="64" t="s">
        <v>128</v>
      </c>
      <c r="B15" s="72">
        <v>145</v>
      </c>
      <c r="C15" s="65">
        <v>1</v>
      </c>
      <c r="D15" s="72">
        <v>130</v>
      </c>
      <c r="E15" s="65">
        <v>1</v>
      </c>
    </row>
  </sheetData>
  <hyperlinks>
    <hyperlink ref="G1" location="Contents!A1" display="Return to Contents Page" xr:uid="{00000000-0004-0000-1D00-000000000000}"/>
  </hyperlinks>
  <pageMargins left="0.70000000000000007" right="0.70000000000000007" top="0.75" bottom="0.75" header="0.30000000000000004" footer="0.30000000000000004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F0"/>
  </sheetPr>
  <dimension ref="A1:G15"/>
  <sheetViews>
    <sheetView workbookViewId="0">
      <selection activeCell="D12" sqref="D12"/>
    </sheetView>
  </sheetViews>
  <sheetFormatPr defaultRowHeight="15" x14ac:dyDescent="0.25"/>
  <cols>
    <col min="1" max="1" width="15.85546875" customWidth="1"/>
    <col min="2" max="2" width="20.85546875" bestFit="1" customWidth="1"/>
    <col min="3" max="3" width="18.7109375" customWidth="1"/>
    <col min="4" max="4" width="20.85546875" bestFit="1" customWidth="1"/>
    <col min="5" max="5" width="11.7109375" customWidth="1"/>
  </cols>
  <sheetData>
    <row r="1" spans="1:7" ht="15.75" x14ac:dyDescent="0.25">
      <c r="A1" s="9" t="s">
        <v>178</v>
      </c>
      <c r="G1" s="8" t="s">
        <v>57</v>
      </c>
    </row>
    <row r="3" spans="1:7" ht="75" x14ac:dyDescent="0.25">
      <c r="A3" s="47"/>
      <c r="B3" s="48" t="s">
        <v>222</v>
      </c>
      <c r="C3" s="48" t="s">
        <v>170</v>
      </c>
      <c r="D3" s="48" t="s">
        <v>223</v>
      </c>
      <c r="E3" s="48" t="s">
        <v>170</v>
      </c>
    </row>
    <row r="4" spans="1:7" x14ac:dyDescent="0.25">
      <c r="A4" s="10" t="s">
        <v>74</v>
      </c>
      <c r="B4" s="21">
        <v>18</v>
      </c>
      <c r="C4" s="46">
        <v>0.12413793103448276</v>
      </c>
      <c r="D4" s="28">
        <v>24</v>
      </c>
      <c r="E4" s="39">
        <v>0.19260661380567737</v>
      </c>
    </row>
    <row r="5" spans="1:7" x14ac:dyDescent="0.25">
      <c r="A5" s="10" t="s">
        <v>75</v>
      </c>
      <c r="B5" s="21">
        <v>107</v>
      </c>
      <c r="C5" s="46">
        <v>0.73793103448275865</v>
      </c>
      <c r="D5" s="21">
        <v>88</v>
      </c>
      <c r="E5" s="39">
        <v>0.65170634036905328</v>
      </c>
    </row>
    <row r="6" spans="1:7" x14ac:dyDescent="0.25">
      <c r="A6" s="10" t="s">
        <v>76</v>
      </c>
      <c r="B6" s="21">
        <v>9</v>
      </c>
      <c r="C6" s="46">
        <v>6.2068965517241378E-2</v>
      </c>
      <c r="D6" s="28">
        <v>8</v>
      </c>
      <c r="E6" s="39">
        <v>5.2369337927206737E-2</v>
      </c>
    </row>
    <row r="7" spans="1:7" x14ac:dyDescent="0.25">
      <c r="A7" s="10" t="s">
        <v>77</v>
      </c>
      <c r="B7" s="21">
        <v>11</v>
      </c>
      <c r="C7" s="46">
        <v>7.586206896551724E-2</v>
      </c>
      <c r="D7" s="28">
        <v>10</v>
      </c>
      <c r="E7" s="39">
        <v>0.10331770789806259</v>
      </c>
    </row>
    <row r="8" spans="1:7" x14ac:dyDescent="0.25">
      <c r="A8" s="40" t="s">
        <v>128</v>
      </c>
      <c r="B8" s="41">
        <v>145</v>
      </c>
      <c r="C8" s="42">
        <v>1</v>
      </c>
      <c r="D8" s="41">
        <v>130</v>
      </c>
      <c r="E8" s="42">
        <v>1</v>
      </c>
    </row>
    <row r="9" spans="1:7" x14ac:dyDescent="0.25">
      <c r="A9" s="124" t="s">
        <v>233</v>
      </c>
    </row>
    <row r="10" spans="1:7" x14ac:dyDescent="0.25">
      <c r="A10" s="125" t="s">
        <v>227</v>
      </c>
    </row>
    <row r="11" spans="1:7" x14ac:dyDescent="0.25">
      <c r="A11" s="125" t="s">
        <v>228</v>
      </c>
    </row>
    <row r="12" spans="1:7" x14ac:dyDescent="0.25">
      <c r="A12" s="125" t="s">
        <v>229</v>
      </c>
    </row>
    <row r="13" spans="1:7" x14ac:dyDescent="0.25">
      <c r="A13" s="125" t="s">
        <v>230</v>
      </c>
    </row>
    <row r="14" spans="1:7" x14ac:dyDescent="0.25">
      <c r="A14" s="125" t="s">
        <v>231</v>
      </c>
    </row>
    <row r="15" spans="1:7" x14ac:dyDescent="0.25">
      <c r="A15" s="125" t="s">
        <v>232</v>
      </c>
    </row>
  </sheetData>
  <hyperlinks>
    <hyperlink ref="G1" location="Contents!A1" display="Return to Contents Page" xr:uid="{00000000-0004-0000-1E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F0"/>
  </sheetPr>
  <dimension ref="A1:I11"/>
  <sheetViews>
    <sheetView workbookViewId="0">
      <selection activeCell="H10" sqref="H10"/>
    </sheetView>
  </sheetViews>
  <sheetFormatPr defaultRowHeight="15" x14ac:dyDescent="0.25"/>
  <cols>
    <col min="1" max="1" width="22.85546875" customWidth="1"/>
    <col min="2" max="2" width="20.85546875" bestFit="1" customWidth="1"/>
    <col min="3" max="3" width="10.5703125" customWidth="1"/>
    <col min="4" max="4" width="20.85546875" bestFit="1" customWidth="1"/>
    <col min="5" max="5" width="20" customWidth="1"/>
  </cols>
  <sheetData>
    <row r="1" spans="1:9" ht="15.75" x14ac:dyDescent="0.25">
      <c r="A1" s="9" t="s">
        <v>179</v>
      </c>
      <c r="G1" s="8" t="s">
        <v>57</v>
      </c>
    </row>
    <row r="3" spans="1:9" ht="75" x14ac:dyDescent="0.25">
      <c r="A3" s="47"/>
      <c r="B3" s="48" t="s">
        <v>222</v>
      </c>
      <c r="C3" s="48" t="s">
        <v>170</v>
      </c>
      <c r="D3" s="48" t="s">
        <v>223</v>
      </c>
      <c r="E3" s="48" t="s">
        <v>170</v>
      </c>
    </row>
    <row r="4" spans="1:9" x14ac:dyDescent="0.25">
      <c r="A4" s="10" t="s">
        <v>78</v>
      </c>
      <c r="B4" s="49">
        <v>120</v>
      </c>
      <c r="C4" s="39">
        <v>0.82758620689655171</v>
      </c>
      <c r="D4" s="49">
        <v>108</v>
      </c>
      <c r="E4" s="13">
        <v>0.81085139298357112</v>
      </c>
      <c r="H4" s="85"/>
      <c r="I4" s="85"/>
    </row>
    <row r="5" spans="1:9" x14ac:dyDescent="0.25">
      <c r="A5" s="10" t="s">
        <v>79</v>
      </c>
      <c r="B5" s="68" t="s">
        <v>226</v>
      </c>
      <c r="C5" s="39">
        <v>2.7586206896551724E-2</v>
      </c>
      <c r="D5" s="68" t="s">
        <v>226</v>
      </c>
      <c r="E5" s="13">
        <v>1.0630719494039851E-2</v>
      </c>
      <c r="H5" s="85"/>
      <c r="I5" s="85"/>
    </row>
    <row r="6" spans="1:9" x14ac:dyDescent="0.25">
      <c r="A6" s="10" t="s">
        <v>80</v>
      </c>
      <c r="B6" s="68" t="s">
        <v>226</v>
      </c>
      <c r="C6" s="39">
        <v>2.7586206896551724E-2</v>
      </c>
      <c r="D6" s="68">
        <v>6</v>
      </c>
      <c r="E6" s="13">
        <v>4.3207689489605801E-2</v>
      </c>
      <c r="H6" s="85"/>
      <c r="I6" s="85"/>
    </row>
    <row r="7" spans="1:9" x14ac:dyDescent="0.25">
      <c r="A7" s="10" t="s">
        <v>81</v>
      </c>
      <c r="B7" s="68" t="s">
        <v>226</v>
      </c>
      <c r="C7" s="39">
        <v>1.3793103448275862E-2</v>
      </c>
      <c r="D7" s="68" t="s">
        <v>226</v>
      </c>
      <c r="E7" s="13">
        <v>2.4827912993135151E-2</v>
      </c>
      <c r="H7" s="85"/>
      <c r="I7" s="85"/>
    </row>
    <row r="8" spans="1:9" x14ac:dyDescent="0.25">
      <c r="A8" s="10" t="s">
        <v>82</v>
      </c>
      <c r="B8" s="68">
        <v>0</v>
      </c>
      <c r="C8" s="39">
        <f>B8/$B$11</f>
        <v>0</v>
      </c>
      <c r="D8" s="68">
        <v>0</v>
      </c>
      <c r="E8" s="13">
        <f t="shared" ref="E8" si="0">D8/$D$11</f>
        <v>0</v>
      </c>
      <c r="H8" s="85"/>
      <c r="I8" s="85"/>
    </row>
    <row r="9" spans="1:9" x14ac:dyDescent="0.25">
      <c r="A9" s="10" t="s">
        <v>83</v>
      </c>
      <c r="B9" s="68">
        <v>0</v>
      </c>
      <c r="C9" s="39">
        <v>0</v>
      </c>
      <c r="D9" s="68" t="s">
        <v>226</v>
      </c>
      <c r="E9" s="13">
        <v>1.1127568540793414E-2</v>
      </c>
    </row>
    <row r="10" spans="1:9" x14ac:dyDescent="0.25">
      <c r="A10" s="10" t="s">
        <v>77</v>
      </c>
      <c r="B10" s="49">
        <v>15</v>
      </c>
      <c r="C10" s="39">
        <v>0.10344827586206896</v>
      </c>
      <c r="D10" s="49">
        <v>10</v>
      </c>
      <c r="E10" s="13">
        <v>9.9354716498854662E-2</v>
      </c>
    </row>
    <row r="11" spans="1:9" x14ac:dyDescent="0.25">
      <c r="A11" s="40" t="s">
        <v>128</v>
      </c>
      <c r="B11" s="41">
        <v>145</v>
      </c>
      <c r="C11" s="109">
        <v>1</v>
      </c>
      <c r="D11" s="41">
        <v>130</v>
      </c>
      <c r="E11" s="42">
        <v>1</v>
      </c>
    </row>
  </sheetData>
  <hyperlinks>
    <hyperlink ref="G1" location="Contents!A1" display="Return to Contents Page" xr:uid="{00000000-0004-0000-1F00-000000000000}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F0"/>
  </sheetPr>
  <dimension ref="A1:J15"/>
  <sheetViews>
    <sheetView workbookViewId="0">
      <selection activeCell="H12" sqref="H12"/>
    </sheetView>
  </sheetViews>
  <sheetFormatPr defaultRowHeight="15" x14ac:dyDescent="0.25"/>
  <cols>
    <col min="1" max="1" width="15.28515625" customWidth="1"/>
    <col min="2" max="2" width="20.85546875" bestFit="1" customWidth="1"/>
    <col min="3" max="3" width="15.140625" customWidth="1"/>
    <col min="4" max="4" width="20.85546875" bestFit="1" customWidth="1"/>
    <col min="5" max="5" width="20.42578125" customWidth="1"/>
  </cols>
  <sheetData>
    <row r="1" spans="1:10" ht="15.75" x14ac:dyDescent="0.25">
      <c r="A1" s="9" t="s">
        <v>180</v>
      </c>
      <c r="G1" s="8" t="s">
        <v>57</v>
      </c>
    </row>
    <row r="3" spans="1:10" ht="75" x14ac:dyDescent="0.25">
      <c r="A3" s="47"/>
      <c r="B3" s="48" t="s">
        <v>222</v>
      </c>
      <c r="C3" s="48" t="s">
        <v>170</v>
      </c>
      <c r="D3" s="48" t="s">
        <v>223</v>
      </c>
      <c r="E3" s="48" t="s">
        <v>170</v>
      </c>
    </row>
    <row r="4" spans="1:10" x14ac:dyDescent="0.25">
      <c r="A4" s="10" t="s">
        <v>84</v>
      </c>
      <c r="B4" s="69">
        <v>27</v>
      </c>
      <c r="C4" s="13">
        <v>0.18620689655172415</v>
      </c>
      <c r="D4" s="49">
        <v>16</v>
      </c>
      <c r="E4" s="13">
        <v>0.12840981954444811</v>
      </c>
      <c r="G4" s="86"/>
      <c r="H4" s="85"/>
      <c r="I4" s="85"/>
      <c r="J4" s="99"/>
    </row>
    <row r="5" spans="1:10" x14ac:dyDescent="0.25">
      <c r="A5" s="10" t="s">
        <v>85</v>
      </c>
      <c r="B5" s="68">
        <v>0</v>
      </c>
      <c r="C5" s="13">
        <f>B5/$B$15</f>
        <v>0</v>
      </c>
      <c r="D5" s="68">
        <v>0</v>
      </c>
      <c r="E5" s="13">
        <f t="shared" ref="E5:E11" si="0">D5/$D$15</f>
        <v>0</v>
      </c>
      <c r="H5" s="85"/>
      <c r="I5" s="85"/>
      <c r="J5" s="85"/>
    </row>
    <row r="6" spans="1:10" x14ac:dyDescent="0.25">
      <c r="A6" s="10" t="s">
        <v>86</v>
      </c>
      <c r="B6" s="69">
        <v>75</v>
      </c>
      <c r="C6" s="13">
        <v>0.51724137931034486</v>
      </c>
      <c r="D6" s="69">
        <v>58</v>
      </c>
      <c r="E6" s="13">
        <v>0.40849131647664988</v>
      </c>
      <c r="H6" s="85"/>
      <c r="I6" s="85"/>
      <c r="J6" s="85"/>
    </row>
    <row r="7" spans="1:10" x14ac:dyDescent="0.25">
      <c r="A7" s="10" t="s">
        <v>87</v>
      </c>
      <c r="B7" s="68">
        <v>0</v>
      </c>
      <c r="C7" s="13">
        <v>0</v>
      </c>
      <c r="D7" s="68" t="s">
        <v>226</v>
      </c>
      <c r="E7" s="13">
        <v>1.3676306325678704E-2</v>
      </c>
      <c r="H7" s="85"/>
      <c r="I7" s="85"/>
      <c r="J7" s="85"/>
    </row>
    <row r="8" spans="1:10" x14ac:dyDescent="0.25">
      <c r="A8" s="10" t="s">
        <v>88</v>
      </c>
      <c r="B8" s="68" t="s">
        <v>226</v>
      </c>
      <c r="C8" s="13">
        <v>1.3793103448275862E-2</v>
      </c>
      <c r="D8" s="68" t="s">
        <v>226</v>
      </c>
      <c r="E8" s="13">
        <v>3.6415197200117648E-2</v>
      </c>
      <c r="H8" s="85"/>
      <c r="I8" s="85"/>
      <c r="J8" s="85"/>
    </row>
    <row r="9" spans="1:10" x14ac:dyDescent="0.25">
      <c r="A9" s="10" t="s">
        <v>89</v>
      </c>
      <c r="B9" s="68">
        <v>0</v>
      </c>
      <c r="C9" s="13">
        <v>0</v>
      </c>
      <c r="D9" s="68">
        <v>0</v>
      </c>
      <c r="E9" s="13">
        <f t="shared" si="0"/>
        <v>0</v>
      </c>
      <c r="H9" s="85"/>
      <c r="I9" s="85"/>
      <c r="J9" s="85"/>
    </row>
    <row r="10" spans="1:10" x14ac:dyDescent="0.25">
      <c r="A10" s="10" t="s">
        <v>90</v>
      </c>
      <c r="B10" s="68">
        <v>0</v>
      </c>
      <c r="C10" s="13">
        <f t="shared" ref="C10:C11" si="1">B10/$B$15</f>
        <v>0</v>
      </c>
      <c r="D10" s="68">
        <v>0</v>
      </c>
      <c r="E10" s="13">
        <f t="shared" si="0"/>
        <v>0</v>
      </c>
      <c r="H10" s="85"/>
      <c r="I10" s="85"/>
      <c r="J10" s="85"/>
    </row>
    <row r="11" spans="1:10" x14ac:dyDescent="0.25">
      <c r="A11" s="10" t="s">
        <v>91</v>
      </c>
      <c r="B11" s="68">
        <v>0</v>
      </c>
      <c r="C11" s="13">
        <f t="shared" si="1"/>
        <v>0</v>
      </c>
      <c r="D11" s="68">
        <v>0</v>
      </c>
      <c r="E11" s="13">
        <f t="shared" si="0"/>
        <v>0</v>
      </c>
      <c r="H11" s="85"/>
      <c r="I11" s="85"/>
      <c r="J11" s="85"/>
    </row>
    <row r="12" spans="1:10" x14ac:dyDescent="0.25">
      <c r="A12" s="10" t="s">
        <v>92</v>
      </c>
      <c r="B12" s="49">
        <v>16</v>
      </c>
      <c r="C12" s="13">
        <v>0.1103448275862069</v>
      </c>
      <c r="D12" s="49">
        <v>16</v>
      </c>
      <c r="E12" s="13">
        <v>0.13627609116691181</v>
      </c>
    </row>
    <row r="13" spans="1:10" x14ac:dyDescent="0.25">
      <c r="A13" s="10" t="s">
        <v>76</v>
      </c>
      <c r="B13" s="77">
        <v>14</v>
      </c>
      <c r="C13" s="13">
        <v>9.6551724137931033E-2</v>
      </c>
      <c r="D13" s="77">
        <v>26</v>
      </c>
      <c r="E13" s="13">
        <v>0.19409297450827595</v>
      </c>
    </row>
    <row r="14" spans="1:10" x14ac:dyDescent="0.25">
      <c r="A14" s="10" t="s">
        <v>77</v>
      </c>
      <c r="B14" s="77">
        <v>11</v>
      </c>
      <c r="C14" s="13">
        <v>7.586206896551724E-2</v>
      </c>
      <c r="D14" s="77">
        <v>8</v>
      </c>
      <c r="E14" s="13">
        <v>8.2638294777917898E-2</v>
      </c>
    </row>
    <row r="15" spans="1:10" x14ac:dyDescent="0.25">
      <c r="A15" s="40" t="s">
        <v>128</v>
      </c>
      <c r="B15" s="100">
        <v>145</v>
      </c>
      <c r="C15" s="97">
        <v>1</v>
      </c>
      <c r="D15" s="100">
        <v>130</v>
      </c>
      <c r="E15" s="97">
        <v>1</v>
      </c>
    </row>
  </sheetData>
  <hyperlinks>
    <hyperlink ref="G1" location="Contents!A1" display="Return to Contents Page" xr:uid="{00000000-0004-0000-2000-000000000000}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B0F0"/>
  </sheetPr>
  <dimension ref="A1:G13"/>
  <sheetViews>
    <sheetView workbookViewId="0">
      <selection activeCell="H10" sqref="H10"/>
    </sheetView>
  </sheetViews>
  <sheetFormatPr defaultRowHeight="15" x14ac:dyDescent="0.25"/>
  <cols>
    <col min="1" max="1" width="43.140625" customWidth="1"/>
    <col min="2" max="2" width="20.85546875" customWidth="1"/>
    <col min="3" max="3" width="8.7109375" customWidth="1"/>
    <col min="4" max="4" width="20.85546875" customWidth="1"/>
    <col min="5" max="5" width="14.140625" customWidth="1"/>
  </cols>
  <sheetData>
    <row r="1" spans="1:7" ht="15.75" x14ac:dyDescent="0.25">
      <c r="A1" s="9" t="s">
        <v>181</v>
      </c>
      <c r="G1" s="8" t="s">
        <v>57</v>
      </c>
    </row>
    <row r="3" spans="1:7" ht="75" x14ac:dyDescent="0.25">
      <c r="A3" s="47"/>
      <c r="B3" s="48" t="s">
        <v>222</v>
      </c>
      <c r="C3" s="48" t="s">
        <v>170</v>
      </c>
      <c r="D3" s="48" t="s">
        <v>223</v>
      </c>
      <c r="E3" s="48" t="s">
        <v>170</v>
      </c>
    </row>
    <row r="4" spans="1:7" x14ac:dyDescent="0.25">
      <c r="A4" s="10" t="s">
        <v>94</v>
      </c>
      <c r="B4" s="21">
        <v>117</v>
      </c>
      <c r="C4" s="46">
        <v>0.80689655172413788</v>
      </c>
      <c r="D4" s="21">
        <v>106</v>
      </c>
      <c r="E4" s="46">
        <v>0.80476614483153741</v>
      </c>
    </row>
    <row r="5" spans="1:7" x14ac:dyDescent="0.25">
      <c r="A5" s="10" t="s">
        <v>161</v>
      </c>
      <c r="B5" s="28">
        <v>6</v>
      </c>
      <c r="C5" s="46">
        <v>4.1379310344827586E-2</v>
      </c>
      <c r="D5" s="28" t="s">
        <v>226</v>
      </c>
      <c r="E5" s="46">
        <v>1.6831726575012199E-2</v>
      </c>
    </row>
    <row r="6" spans="1:7" x14ac:dyDescent="0.25">
      <c r="A6" s="10" t="s">
        <v>97</v>
      </c>
      <c r="B6" s="28" t="s">
        <v>226</v>
      </c>
      <c r="C6" s="46">
        <v>6.8965517241379309E-3</v>
      </c>
      <c r="D6" s="28" t="s">
        <v>226</v>
      </c>
      <c r="E6" s="46">
        <v>1.9706818238765106E-2</v>
      </c>
    </row>
    <row r="7" spans="1:7" x14ac:dyDescent="0.25">
      <c r="A7" s="10" t="s">
        <v>76</v>
      </c>
      <c r="B7" s="21">
        <v>10</v>
      </c>
      <c r="C7" s="46">
        <v>6.8965517241379309E-2</v>
      </c>
      <c r="D7" s="28">
        <v>12</v>
      </c>
      <c r="E7" s="46">
        <v>7.6057015576767389E-2</v>
      </c>
    </row>
    <row r="8" spans="1:7" x14ac:dyDescent="0.25">
      <c r="A8" s="10" t="s">
        <v>77</v>
      </c>
      <c r="B8" s="21">
        <v>11</v>
      </c>
      <c r="C8" s="46">
        <v>7.586206896551724E-2</v>
      </c>
      <c r="D8" s="21">
        <v>8</v>
      </c>
      <c r="E8" s="46">
        <v>8.2638294777917898E-2</v>
      </c>
    </row>
    <row r="9" spans="1:7" x14ac:dyDescent="0.25">
      <c r="A9" s="40" t="s">
        <v>128</v>
      </c>
      <c r="B9" s="100">
        <v>145</v>
      </c>
      <c r="C9" s="98">
        <v>1</v>
      </c>
      <c r="D9" s="100">
        <v>130</v>
      </c>
      <c r="E9" s="98">
        <v>1</v>
      </c>
    </row>
    <row r="10" spans="1:7" x14ac:dyDescent="0.25">
      <c r="A10" s="115" t="s">
        <v>219</v>
      </c>
      <c r="B10" s="115" t="s">
        <v>76</v>
      </c>
    </row>
    <row r="11" spans="1:7" x14ac:dyDescent="0.25">
      <c r="A11" s="115" t="s">
        <v>163</v>
      </c>
      <c r="B11" s="115" t="s">
        <v>76</v>
      </c>
    </row>
    <row r="12" spans="1:7" x14ac:dyDescent="0.25">
      <c r="A12" s="115" t="s">
        <v>162</v>
      </c>
      <c r="B12" s="115" t="s">
        <v>76</v>
      </c>
    </row>
    <row r="13" spans="1:7" x14ac:dyDescent="0.25">
      <c r="A13" s="115" t="s">
        <v>220</v>
      </c>
      <c r="B13" s="115" t="s">
        <v>77</v>
      </c>
    </row>
  </sheetData>
  <hyperlinks>
    <hyperlink ref="G1" location="Contents!A1" display="Return to Contents Page" xr:uid="{00000000-0004-0000-2100-000000000000}"/>
  </hyperlinks>
  <pageMargins left="0.70000000000000007" right="0.70000000000000007" top="0.75" bottom="0.75" header="0.30000000000000004" footer="0.30000000000000004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B0F0"/>
  </sheetPr>
  <dimension ref="A1:G16"/>
  <sheetViews>
    <sheetView workbookViewId="0">
      <selection activeCell="F6" sqref="F6"/>
    </sheetView>
  </sheetViews>
  <sheetFormatPr defaultRowHeight="15" x14ac:dyDescent="0.25"/>
  <cols>
    <col min="1" max="1" width="30.42578125" customWidth="1"/>
    <col min="2" max="3" width="13.140625" bestFit="1" customWidth="1"/>
    <col min="4" max="4" width="8.7109375" customWidth="1"/>
    <col min="6" max="6" width="30.85546875" customWidth="1"/>
    <col min="7" max="9" width="13.42578125" customWidth="1"/>
  </cols>
  <sheetData>
    <row r="1" spans="1:7" ht="15.75" x14ac:dyDescent="0.25">
      <c r="A1" s="9" t="s">
        <v>182</v>
      </c>
      <c r="G1" s="8" t="s">
        <v>57</v>
      </c>
    </row>
    <row r="3" spans="1:7" x14ac:dyDescent="0.25">
      <c r="A3" t="s">
        <v>248</v>
      </c>
    </row>
    <row r="4" spans="1:7" x14ac:dyDescent="0.25">
      <c r="A4" t="s">
        <v>183</v>
      </c>
    </row>
    <row r="5" spans="1:7" x14ac:dyDescent="0.25">
      <c r="A5" t="s">
        <v>234</v>
      </c>
    </row>
    <row r="6" spans="1:7" x14ac:dyDescent="0.25">
      <c r="A6" s="50" t="s">
        <v>184</v>
      </c>
      <c r="B6" s="51" t="s">
        <v>60</v>
      </c>
      <c r="C6" s="52" t="s">
        <v>61</v>
      </c>
    </row>
    <row r="7" spans="1:7" x14ac:dyDescent="0.25">
      <c r="A7" s="34" t="s">
        <v>185</v>
      </c>
      <c r="B7" s="53">
        <v>48987.33631992116</v>
      </c>
      <c r="C7" s="53">
        <v>52819.901816666665</v>
      </c>
    </row>
    <row r="8" spans="1:7" x14ac:dyDescent="0.25">
      <c r="A8" s="34" t="s">
        <v>186</v>
      </c>
      <c r="B8" s="53">
        <v>26080.034705477079</v>
      </c>
      <c r="C8" s="53">
        <v>26626.506182479839</v>
      </c>
      <c r="E8" s="86"/>
      <c r="F8" s="101"/>
      <c r="G8" s="101"/>
    </row>
    <row r="9" spans="1:7" x14ac:dyDescent="0.25">
      <c r="A9" s="34" t="s">
        <v>187</v>
      </c>
      <c r="B9" s="53">
        <v>32357.09895251448</v>
      </c>
      <c r="C9" s="53">
        <v>40936.285881746764</v>
      </c>
      <c r="E9" s="86"/>
      <c r="F9" s="101"/>
      <c r="G9" s="101"/>
    </row>
    <row r="10" spans="1:7" x14ac:dyDescent="0.25">
      <c r="A10" s="34" t="s">
        <v>188</v>
      </c>
      <c r="B10" s="53">
        <v>45091.798903220479</v>
      </c>
      <c r="C10" s="53">
        <v>43684.961992057761</v>
      </c>
      <c r="E10" s="86"/>
      <c r="F10" s="101"/>
      <c r="G10" s="101"/>
    </row>
    <row r="11" spans="1:7" x14ac:dyDescent="0.25">
      <c r="A11" s="34" t="s">
        <v>189</v>
      </c>
      <c r="B11" s="53">
        <v>24931.759269280472</v>
      </c>
      <c r="C11" s="53">
        <v>27361.215272483569</v>
      </c>
      <c r="E11" s="86"/>
      <c r="F11" s="101"/>
      <c r="G11" s="101"/>
    </row>
    <row r="12" spans="1:7" x14ac:dyDescent="0.25">
      <c r="A12" s="34" t="s">
        <v>190</v>
      </c>
      <c r="B12" s="53">
        <v>48104.597437881777</v>
      </c>
      <c r="C12" s="53">
        <v>47429.129499241375</v>
      </c>
      <c r="E12" s="86"/>
      <c r="F12" s="101"/>
      <c r="G12" s="101"/>
    </row>
    <row r="13" spans="1:7" x14ac:dyDescent="0.25">
      <c r="A13" s="34" t="s">
        <v>191</v>
      </c>
      <c r="B13" s="53">
        <v>101860.47457350271</v>
      </c>
      <c r="C13" s="53">
        <v>112737.03752866243</v>
      </c>
      <c r="E13" s="86"/>
      <c r="F13" s="101"/>
      <c r="G13" s="101"/>
    </row>
    <row r="14" spans="1:7" x14ac:dyDescent="0.25">
      <c r="A14" s="34" t="s">
        <v>192</v>
      </c>
      <c r="B14" s="53">
        <v>41284.404810147818</v>
      </c>
      <c r="C14" s="53">
        <v>43022.33681874552</v>
      </c>
      <c r="E14" s="86"/>
      <c r="F14" s="101"/>
      <c r="G14" s="101"/>
    </row>
    <row r="15" spans="1:7" x14ac:dyDescent="0.25">
      <c r="A15" s="34" t="s">
        <v>193</v>
      </c>
      <c r="B15" s="53">
        <v>34217.591661450002</v>
      </c>
      <c r="C15" s="53"/>
      <c r="E15" s="86"/>
      <c r="F15" s="101"/>
      <c r="G15" s="101"/>
    </row>
    <row r="16" spans="1:7" x14ac:dyDescent="0.25">
      <c r="A16" s="54" t="s">
        <v>128</v>
      </c>
      <c r="B16" s="55">
        <v>37706.139337404522</v>
      </c>
      <c r="C16" s="55">
        <v>50626.99322543259</v>
      </c>
      <c r="E16" s="86"/>
      <c r="F16" s="101"/>
      <c r="G16" s="101"/>
    </row>
  </sheetData>
  <hyperlinks>
    <hyperlink ref="G1" location="Contents!A1" display="Return to Contents Page" xr:uid="{00000000-0004-0000-2200-000000000000}"/>
  </hyperlinks>
  <pageMargins left="0.70000000000000007" right="0.70000000000000007" top="0.75" bottom="0.75" header="0.30000000000000004" footer="0.30000000000000004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B0F0"/>
  </sheetPr>
  <dimension ref="A1:G16"/>
  <sheetViews>
    <sheetView workbookViewId="0">
      <selection activeCell="O14" sqref="O14"/>
    </sheetView>
  </sheetViews>
  <sheetFormatPr defaultRowHeight="15" x14ac:dyDescent="0.25"/>
  <cols>
    <col min="1" max="1" width="35.42578125" customWidth="1"/>
    <col min="2" max="3" width="11.28515625" bestFit="1" customWidth="1"/>
    <col min="4" max="4" width="13.85546875" customWidth="1"/>
    <col min="5" max="5" width="13.5703125" customWidth="1"/>
    <col min="6" max="6" width="12.42578125" customWidth="1"/>
    <col min="7" max="7" width="12.5703125" customWidth="1"/>
    <col min="8" max="8" width="8.7109375" customWidth="1"/>
  </cols>
  <sheetData>
    <row r="1" spans="1:7" ht="15.75" x14ac:dyDescent="0.25">
      <c r="A1" s="9" t="s">
        <v>194</v>
      </c>
      <c r="G1" s="8" t="s">
        <v>57</v>
      </c>
    </row>
    <row r="3" spans="1:7" x14ac:dyDescent="0.25">
      <c r="A3" t="s">
        <v>248</v>
      </c>
    </row>
    <row r="4" spans="1:7" x14ac:dyDescent="0.25">
      <c r="A4" t="s">
        <v>183</v>
      </c>
    </row>
    <row r="5" spans="1:7" x14ac:dyDescent="0.25">
      <c r="A5" t="s">
        <v>234</v>
      </c>
    </row>
    <row r="6" spans="1:7" ht="30" x14ac:dyDescent="0.25">
      <c r="A6" s="56" t="s">
        <v>184</v>
      </c>
      <c r="B6" s="51" t="s">
        <v>63</v>
      </c>
      <c r="C6" s="51" t="s">
        <v>195</v>
      </c>
      <c r="D6" s="51" t="s">
        <v>196</v>
      </c>
      <c r="E6" s="51" t="s">
        <v>197</v>
      </c>
      <c r="F6" s="51" t="s">
        <v>198</v>
      </c>
      <c r="G6" s="51" t="s">
        <v>199</v>
      </c>
    </row>
    <row r="7" spans="1:7" x14ac:dyDescent="0.25">
      <c r="A7" s="34" t="s">
        <v>185</v>
      </c>
      <c r="B7" s="101">
        <v>32446.210657894735</v>
      </c>
      <c r="C7" s="101">
        <v>44844.070842044443</v>
      </c>
      <c r="D7" s="101">
        <v>49461.339622641506</v>
      </c>
      <c r="E7" s="101">
        <v>52585.57894736842</v>
      </c>
      <c r="F7" s="101">
        <v>51319.538461538461</v>
      </c>
      <c r="G7" s="101">
        <v>54773.281162790692</v>
      </c>
    </row>
    <row r="8" spans="1:7" x14ac:dyDescent="0.25">
      <c r="A8" s="34" t="s">
        <v>186</v>
      </c>
      <c r="B8" s="101">
        <v>25141.133029833374</v>
      </c>
      <c r="C8" s="101">
        <v>26016.038676219538</v>
      </c>
      <c r="D8" s="101">
        <v>26119.434112702991</v>
      </c>
      <c r="E8" s="101">
        <v>26396.736188861174</v>
      </c>
      <c r="F8" s="101">
        <v>26784.969147125037</v>
      </c>
      <c r="G8" s="101">
        <v>26260.358711545978</v>
      </c>
    </row>
    <row r="9" spans="1:7" x14ac:dyDescent="0.25">
      <c r="A9" s="34" t="s">
        <v>187</v>
      </c>
      <c r="B9" s="101">
        <v>24843.494424101824</v>
      </c>
      <c r="C9" s="101">
        <v>29321.550335121115</v>
      </c>
      <c r="D9" s="101">
        <v>34066.701798581365</v>
      </c>
      <c r="E9" s="101">
        <v>36598.577229127157</v>
      </c>
      <c r="F9" s="101">
        <v>40803.983847657728</v>
      </c>
      <c r="G9" s="101">
        <v>33442.999096950407</v>
      </c>
    </row>
    <row r="10" spans="1:7" x14ac:dyDescent="0.25">
      <c r="A10" s="34" t="s">
        <v>188</v>
      </c>
      <c r="B10" s="101">
        <v>32239.590361445782</v>
      </c>
      <c r="C10" s="101">
        <v>38892.522167487681</v>
      </c>
      <c r="D10" s="101">
        <v>46499.390186915887</v>
      </c>
      <c r="E10" s="101">
        <v>49033.696260714285</v>
      </c>
      <c r="F10" s="101">
        <v>53181.161290322583</v>
      </c>
      <c r="G10" s="101">
        <v>50073.411764705881</v>
      </c>
    </row>
    <row r="11" spans="1:7" x14ac:dyDescent="0.25">
      <c r="A11" s="34" t="s">
        <v>189</v>
      </c>
      <c r="B11" s="101">
        <v>24376.185804490186</v>
      </c>
      <c r="C11" s="101">
        <v>26265.811945257366</v>
      </c>
      <c r="D11" s="101">
        <v>26068.631433036677</v>
      </c>
      <c r="E11" s="101">
        <v>26784.439948114075</v>
      </c>
      <c r="F11" s="101">
        <v>27246.614866843127</v>
      </c>
      <c r="G11" s="101">
        <v>25761.600061212961</v>
      </c>
    </row>
    <row r="12" spans="1:7" x14ac:dyDescent="0.25">
      <c r="A12" s="34" t="s">
        <v>190</v>
      </c>
      <c r="B12" s="101">
        <v>31548.575000000001</v>
      </c>
      <c r="C12" s="101">
        <v>41183.977394639172</v>
      </c>
      <c r="D12" s="101">
        <v>48082.376262626261</v>
      </c>
      <c r="E12" s="101">
        <v>51761.413157894734</v>
      </c>
      <c r="F12" s="101">
        <v>63235.5</v>
      </c>
      <c r="G12" s="101">
        <v>55493.243902439026</v>
      </c>
    </row>
    <row r="13" spans="1:7" x14ac:dyDescent="0.25">
      <c r="A13" s="34" t="s">
        <v>191</v>
      </c>
      <c r="B13" s="101">
        <v>43821</v>
      </c>
      <c r="C13" s="101">
        <v>57204.933211009171</v>
      </c>
      <c r="D13" s="101">
        <v>101513.72217008797</v>
      </c>
      <c r="E13" s="101">
        <v>120680.06343529413</v>
      </c>
      <c r="F13" s="101">
        <v>130427.57142857143</v>
      </c>
      <c r="G13" s="101">
        <v>131769.07686708862</v>
      </c>
    </row>
    <row r="14" spans="1:7" x14ac:dyDescent="0.25">
      <c r="A14" s="34" t="s">
        <v>192</v>
      </c>
      <c r="B14" s="101">
        <v>31351.465811965812</v>
      </c>
      <c r="C14" s="101">
        <v>36159.963731439588</v>
      </c>
      <c r="D14" s="101">
        <v>40472.449108221968</v>
      </c>
      <c r="E14" s="101">
        <v>44870.856847340234</v>
      </c>
      <c r="F14" s="101">
        <v>45923.854124571422</v>
      </c>
      <c r="G14" s="101">
        <v>45543.761022727274</v>
      </c>
    </row>
    <row r="15" spans="1:7" x14ac:dyDescent="0.25">
      <c r="A15" s="34" t="s">
        <v>193</v>
      </c>
      <c r="B15" s="101"/>
      <c r="C15" s="101">
        <v>33831.479153624998</v>
      </c>
      <c r="D15" s="101">
        <v>34023.75</v>
      </c>
      <c r="E15" s="101">
        <v>35377.5</v>
      </c>
      <c r="F15" s="101"/>
      <c r="G15" s="101"/>
    </row>
    <row r="16" spans="1:7" x14ac:dyDescent="0.25">
      <c r="A16" s="54" t="s">
        <v>128</v>
      </c>
      <c r="B16" s="55">
        <v>27727.604653493421</v>
      </c>
      <c r="C16" s="55">
        <v>34377.483227237775</v>
      </c>
      <c r="D16" s="55">
        <v>40899.403700091614</v>
      </c>
      <c r="E16" s="55">
        <v>44797.869307733039</v>
      </c>
      <c r="F16" s="55">
        <v>44007.460373876769</v>
      </c>
      <c r="G16" s="55">
        <v>40965.315661752837</v>
      </c>
    </row>
  </sheetData>
  <hyperlinks>
    <hyperlink ref="G1" location="Contents!A1" display="Return to Contents Page" xr:uid="{00000000-0004-0000-2300-000000000000}"/>
  </hyperlinks>
  <pageMargins left="0.70000000000000007" right="0.70000000000000007" top="0.75" bottom="0.75" header="0.30000000000000004" footer="0.30000000000000004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F0"/>
  </sheetPr>
  <dimension ref="A1:G16"/>
  <sheetViews>
    <sheetView workbookViewId="0">
      <selection activeCell="D19" sqref="D19"/>
    </sheetView>
  </sheetViews>
  <sheetFormatPr defaultRowHeight="15" x14ac:dyDescent="0.25"/>
  <cols>
    <col min="1" max="1" width="32.28515625" customWidth="1"/>
    <col min="2" max="2" width="14.85546875" customWidth="1"/>
    <col min="3" max="3" width="12.42578125" bestFit="1" customWidth="1"/>
    <col min="4" max="4" width="12.85546875" customWidth="1"/>
    <col min="5" max="5" width="8.7109375" customWidth="1"/>
    <col min="7" max="7" width="31.42578125" customWidth="1"/>
    <col min="8" max="10" width="13" customWidth="1"/>
  </cols>
  <sheetData>
    <row r="1" spans="1:7" ht="15.75" x14ac:dyDescent="0.25">
      <c r="A1" s="9" t="s">
        <v>200</v>
      </c>
      <c r="G1" s="8" t="s">
        <v>57</v>
      </c>
    </row>
    <row r="3" spans="1:7" x14ac:dyDescent="0.25">
      <c r="A3" t="s">
        <v>248</v>
      </c>
    </row>
    <row r="4" spans="1:7" x14ac:dyDescent="0.25">
      <c r="A4" t="s">
        <v>183</v>
      </c>
    </row>
    <row r="5" spans="1:7" x14ac:dyDescent="0.25">
      <c r="A5" t="s">
        <v>234</v>
      </c>
    </row>
    <row r="6" spans="1:7" ht="45" x14ac:dyDescent="0.25">
      <c r="A6" s="56" t="s">
        <v>184</v>
      </c>
      <c r="B6" s="51" t="s">
        <v>104</v>
      </c>
      <c r="C6" s="51" t="s">
        <v>105</v>
      </c>
      <c r="D6" s="51" t="s">
        <v>201</v>
      </c>
    </row>
    <row r="7" spans="1:7" x14ac:dyDescent="0.25">
      <c r="A7" s="34" t="s">
        <v>185</v>
      </c>
      <c r="B7" s="53">
        <v>49679.859246102569</v>
      </c>
      <c r="C7" s="53">
        <v>51482.985507246376</v>
      </c>
      <c r="D7" s="53">
        <v>46769.870967741932</v>
      </c>
    </row>
    <row r="8" spans="1:7" x14ac:dyDescent="0.25">
      <c r="A8" s="34" t="s">
        <v>186</v>
      </c>
      <c r="B8" s="53">
        <v>26126.749724259098</v>
      </c>
      <c r="C8" s="53">
        <v>26573.044255752295</v>
      </c>
      <c r="D8" s="53">
        <v>26152.382648952218</v>
      </c>
    </row>
    <row r="9" spans="1:7" x14ac:dyDescent="0.25">
      <c r="A9" s="34" t="s">
        <v>187</v>
      </c>
      <c r="B9" s="53">
        <v>33771.416391781284</v>
      </c>
      <c r="C9" s="53">
        <v>32389.057741312841</v>
      </c>
      <c r="D9" s="53">
        <v>34793.047285904897</v>
      </c>
    </row>
    <row r="10" spans="1:7" x14ac:dyDescent="0.25">
      <c r="A10" s="34" t="s">
        <v>188</v>
      </c>
      <c r="B10" s="53">
        <v>44659.848585829306</v>
      </c>
      <c r="C10" s="53">
        <v>43232.457364341084</v>
      </c>
      <c r="D10" s="53">
        <v>48396.444444444445</v>
      </c>
    </row>
    <row r="11" spans="1:7" x14ac:dyDescent="0.25">
      <c r="A11" s="34" t="s">
        <v>189</v>
      </c>
      <c r="B11" s="53">
        <v>26089.860501075949</v>
      </c>
      <c r="C11" s="53">
        <v>25487.345409609545</v>
      </c>
      <c r="D11" s="53">
        <v>26238.153638679349</v>
      </c>
    </row>
    <row r="12" spans="1:7" x14ac:dyDescent="0.25">
      <c r="A12" s="34" t="s">
        <v>190</v>
      </c>
      <c r="B12" s="53">
        <v>47169.178278356158</v>
      </c>
      <c r="C12" s="53">
        <v>46597.142857142855</v>
      </c>
      <c r="D12" s="53">
        <v>54014.771428571432</v>
      </c>
    </row>
    <row r="13" spans="1:7" x14ac:dyDescent="0.25">
      <c r="A13" s="34" t="s">
        <v>191</v>
      </c>
      <c r="B13" s="53">
        <v>106841.12965079365</v>
      </c>
      <c r="C13" s="53">
        <v>119756.1282051282</v>
      </c>
      <c r="D13" s="53">
        <v>110762.32792613636</v>
      </c>
    </row>
    <row r="14" spans="1:7" x14ac:dyDescent="0.25">
      <c r="A14" s="34" t="s">
        <v>192</v>
      </c>
      <c r="B14" s="53">
        <v>41607.919530034756</v>
      </c>
      <c r="C14" s="53">
        <v>40752.169311460668</v>
      </c>
      <c r="D14" s="53">
        <v>40638.377090712645</v>
      </c>
    </row>
    <row r="15" spans="1:7" x14ac:dyDescent="0.25">
      <c r="A15" s="34" t="s">
        <v>193</v>
      </c>
      <c r="B15" s="53">
        <v>34887.754895823527</v>
      </c>
      <c r="C15" s="53">
        <v>30420</v>
      </c>
      <c r="D15" s="53"/>
    </row>
    <row r="16" spans="1:7" x14ac:dyDescent="0.25">
      <c r="A16" s="54" t="s">
        <v>128</v>
      </c>
      <c r="B16" s="55">
        <v>39667.630125164331</v>
      </c>
      <c r="C16" s="55">
        <v>37380.9659544354</v>
      </c>
      <c r="D16" s="55">
        <v>45081.207615469495</v>
      </c>
    </row>
  </sheetData>
  <hyperlinks>
    <hyperlink ref="G1" location="Contents!A1" display="Return to Contents Page" xr:uid="{00000000-0004-0000-2400-000000000000}"/>
  </hyperlinks>
  <pageMargins left="0.70000000000000007" right="0.70000000000000007" top="0.75" bottom="0.75" header="0.30000000000000004" footer="0.30000000000000004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F0"/>
  </sheetPr>
  <dimension ref="A1:G16"/>
  <sheetViews>
    <sheetView workbookViewId="0">
      <selection activeCell="F18" sqref="F18"/>
    </sheetView>
  </sheetViews>
  <sheetFormatPr defaultRowHeight="15" x14ac:dyDescent="0.25"/>
  <cols>
    <col min="1" max="1" width="32.140625" customWidth="1"/>
    <col min="2" max="2" width="12.42578125" bestFit="1" customWidth="1"/>
    <col min="3" max="3" width="11" customWidth="1"/>
    <col min="4" max="4" width="12.5703125" customWidth="1"/>
    <col min="5" max="5" width="13.140625" customWidth="1"/>
    <col min="6" max="6" width="11" customWidth="1"/>
    <col min="7" max="7" width="8.7109375" customWidth="1"/>
  </cols>
  <sheetData>
    <row r="1" spans="1:7" ht="15.75" x14ac:dyDescent="0.25">
      <c r="A1" s="9" t="s">
        <v>202</v>
      </c>
      <c r="G1" s="8" t="s">
        <v>57</v>
      </c>
    </row>
    <row r="3" spans="1:7" x14ac:dyDescent="0.25">
      <c r="A3" t="s">
        <v>248</v>
      </c>
    </row>
    <row r="4" spans="1:7" x14ac:dyDescent="0.25">
      <c r="A4" t="s">
        <v>183</v>
      </c>
    </row>
    <row r="5" spans="1:7" x14ac:dyDescent="0.25">
      <c r="A5" t="s">
        <v>234</v>
      </c>
    </row>
    <row r="6" spans="1:7" ht="45" x14ac:dyDescent="0.25">
      <c r="A6" s="56" t="s">
        <v>184</v>
      </c>
      <c r="B6" s="51" t="s">
        <v>203</v>
      </c>
      <c r="C6" s="51" t="s">
        <v>204</v>
      </c>
      <c r="D6" s="51" t="s">
        <v>205</v>
      </c>
      <c r="E6" s="51" t="s">
        <v>78</v>
      </c>
      <c r="F6" s="51" t="s">
        <v>92</v>
      </c>
    </row>
    <row r="7" spans="1:7" x14ac:dyDescent="0.25">
      <c r="A7" s="34" t="s">
        <v>185</v>
      </c>
      <c r="B7" s="53">
        <v>51556.666666666664</v>
      </c>
      <c r="C7" s="53">
        <v>45007.285714285717</v>
      </c>
      <c r="D7" s="53">
        <v>47693.75</v>
      </c>
      <c r="E7" s="53">
        <v>49646.79711240629</v>
      </c>
      <c r="F7" s="53">
        <v>49674.42</v>
      </c>
    </row>
    <row r="8" spans="1:7" x14ac:dyDescent="0.25">
      <c r="A8" s="34" t="s">
        <v>186</v>
      </c>
      <c r="B8" s="53">
        <v>25490.268092018705</v>
      </c>
      <c r="C8" s="53">
        <v>24701.042536519228</v>
      </c>
      <c r="D8" s="53">
        <v>25190.684606733332</v>
      </c>
      <c r="E8" s="53">
        <v>26233.063799559637</v>
      </c>
      <c r="F8" s="53">
        <v>25838.192727835194</v>
      </c>
    </row>
    <row r="9" spans="1:7" x14ac:dyDescent="0.25">
      <c r="A9" s="34" t="s">
        <v>187</v>
      </c>
      <c r="B9" s="53">
        <v>30630.277276444442</v>
      </c>
      <c r="C9" s="53">
        <v>44323.576522230767</v>
      </c>
      <c r="D9" s="53">
        <v>34279.454418387097</v>
      </c>
      <c r="E9" s="53">
        <v>33663.526300739941</v>
      </c>
      <c r="F9" s="53">
        <v>34770.674133765875</v>
      </c>
    </row>
    <row r="10" spans="1:7" x14ac:dyDescent="0.25">
      <c r="A10" s="34" t="s">
        <v>188</v>
      </c>
      <c r="B10" s="53">
        <v>41965.23529411765</v>
      </c>
      <c r="C10" s="53">
        <v>36712.866666666669</v>
      </c>
      <c r="D10" s="53">
        <v>41783.26666666667</v>
      </c>
      <c r="E10" s="53">
        <v>45050.074005571849</v>
      </c>
      <c r="F10" s="53">
        <v>44239.033333333333</v>
      </c>
    </row>
    <row r="11" spans="1:7" x14ac:dyDescent="0.25">
      <c r="A11" s="34" t="s">
        <v>189</v>
      </c>
      <c r="B11" s="53">
        <v>24589.850076666662</v>
      </c>
      <c r="C11" s="53">
        <v>24675.232224999996</v>
      </c>
      <c r="D11" s="53">
        <v>25801.571166666668</v>
      </c>
      <c r="E11" s="53">
        <v>26198.208405798166</v>
      </c>
      <c r="F11" s="53">
        <v>25263.252969416717</v>
      </c>
    </row>
    <row r="12" spans="1:7" x14ac:dyDescent="0.25">
      <c r="A12" s="34" t="s">
        <v>190</v>
      </c>
      <c r="B12" s="53">
        <v>41573.411911764706</v>
      </c>
      <c r="C12" s="53">
        <v>39548.375</v>
      </c>
      <c r="D12" s="53">
        <v>42102.75</v>
      </c>
      <c r="E12" s="53">
        <v>48374.829736993001</v>
      </c>
      <c r="F12" s="53">
        <v>51396.798076923078</v>
      </c>
    </row>
    <row r="13" spans="1:7" x14ac:dyDescent="0.25">
      <c r="A13" s="34" t="s">
        <v>191</v>
      </c>
      <c r="B13" s="53">
        <v>104341.5970207254</v>
      </c>
      <c r="C13" s="53">
        <v>89424</v>
      </c>
      <c r="D13" s="53">
        <v>107806.30387096773</v>
      </c>
      <c r="E13" s="53">
        <v>119613.91555125725</v>
      </c>
      <c r="F13" s="53">
        <v>99026.990268656707</v>
      </c>
    </row>
    <row r="14" spans="1:7" x14ac:dyDescent="0.25">
      <c r="A14" s="34" t="s">
        <v>192</v>
      </c>
      <c r="B14" s="53">
        <v>35096.692812063491</v>
      </c>
      <c r="C14" s="53">
        <v>34209.5</v>
      </c>
      <c r="D14" s="53">
        <v>38476.034272857141</v>
      </c>
      <c r="E14" s="53">
        <v>42392.666111725623</v>
      </c>
      <c r="F14" s="53">
        <v>37992.157406505721</v>
      </c>
    </row>
    <row r="15" spans="1:7" x14ac:dyDescent="0.25">
      <c r="A15" s="34" t="s">
        <v>193</v>
      </c>
      <c r="B15" s="53">
        <v>24755.833229</v>
      </c>
      <c r="C15" s="53"/>
      <c r="D15" s="53"/>
      <c r="E15" s="53">
        <v>34715.57894736842</v>
      </c>
      <c r="F15" s="53"/>
    </row>
    <row r="16" spans="1:7" x14ac:dyDescent="0.25">
      <c r="A16" s="54" t="s">
        <v>128</v>
      </c>
      <c r="B16" s="55">
        <v>64837.821115050639</v>
      </c>
      <c r="C16" s="55">
        <v>45677.121334171054</v>
      </c>
      <c r="D16" s="55">
        <v>48103.853572182867</v>
      </c>
      <c r="E16" s="55">
        <v>38263.364900805063</v>
      </c>
      <c r="F16" s="55">
        <v>45397.078760717639</v>
      </c>
    </row>
  </sheetData>
  <hyperlinks>
    <hyperlink ref="G1" location="Contents!A1" display="Return to Contents Page" xr:uid="{00000000-0004-0000-2500-000000000000}"/>
  </hyperlinks>
  <pageMargins left="0.70000000000000007" right="0.70000000000000007" top="0.75" bottom="0.75" header="0.30000000000000004" footer="0.30000000000000004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00B0F0"/>
  </sheetPr>
  <dimension ref="A1:K16"/>
  <sheetViews>
    <sheetView workbookViewId="0">
      <selection activeCell="K18" sqref="K18"/>
    </sheetView>
  </sheetViews>
  <sheetFormatPr defaultRowHeight="15" x14ac:dyDescent="0.25"/>
  <cols>
    <col min="1" max="1" width="31.85546875" customWidth="1"/>
    <col min="2" max="10" width="12.5703125" customWidth="1"/>
    <col min="11" max="11" width="15.5703125" bestFit="1" customWidth="1"/>
    <col min="12" max="12" width="8.7109375" customWidth="1"/>
  </cols>
  <sheetData>
    <row r="1" spans="1:11" ht="15.75" x14ac:dyDescent="0.25">
      <c r="A1" s="9" t="s">
        <v>206</v>
      </c>
      <c r="G1" s="8" t="s">
        <v>57</v>
      </c>
    </row>
    <row r="3" spans="1:11" x14ac:dyDescent="0.25">
      <c r="A3" t="s">
        <v>248</v>
      </c>
    </row>
    <row r="4" spans="1:11" x14ac:dyDescent="0.25">
      <c r="A4" t="s">
        <v>183</v>
      </c>
    </row>
    <row r="5" spans="1:11" x14ac:dyDescent="0.25">
      <c r="A5" t="s">
        <v>234</v>
      </c>
    </row>
    <row r="6" spans="1:11" ht="60" x14ac:dyDescent="0.25">
      <c r="A6" s="56" t="s">
        <v>184</v>
      </c>
      <c r="B6" s="51" t="s">
        <v>84</v>
      </c>
      <c r="C6" s="51" t="s">
        <v>85</v>
      </c>
      <c r="D6" s="51" t="s">
        <v>86</v>
      </c>
      <c r="E6" s="51" t="s">
        <v>87</v>
      </c>
      <c r="F6" s="51" t="s">
        <v>88</v>
      </c>
      <c r="G6" s="51" t="s">
        <v>89</v>
      </c>
      <c r="H6" s="51" t="s">
        <v>90</v>
      </c>
      <c r="I6" s="51" t="s">
        <v>92</v>
      </c>
      <c r="J6" s="51" t="s">
        <v>91</v>
      </c>
      <c r="K6" s="51" t="s">
        <v>207</v>
      </c>
    </row>
    <row r="7" spans="1:11" x14ac:dyDescent="0.25">
      <c r="A7" s="34" t="s">
        <v>185</v>
      </c>
      <c r="B7" s="53">
        <v>49865.715038860108</v>
      </c>
      <c r="C7" s="53">
        <v>43771.4</v>
      </c>
      <c r="D7" s="53">
        <v>49664.556072740736</v>
      </c>
      <c r="E7" s="53">
        <v>45790</v>
      </c>
      <c r="F7" s="53">
        <v>54908.444444444445</v>
      </c>
      <c r="G7" s="53"/>
      <c r="H7" s="53">
        <v>51902</v>
      </c>
      <c r="I7" s="53">
        <v>47136.048780487807</v>
      </c>
      <c r="J7" s="53">
        <v>50695</v>
      </c>
      <c r="K7" s="53">
        <v>50921.052941176473</v>
      </c>
    </row>
    <row r="8" spans="1:11" x14ac:dyDescent="0.25">
      <c r="A8" s="34" t="s">
        <v>186</v>
      </c>
      <c r="B8" s="53">
        <v>26381.404654561677</v>
      </c>
      <c r="C8" s="53">
        <v>26987.132016055552</v>
      </c>
      <c r="D8" s="53">
        <v>26156.794060008597</v>
      </c>
      <c r="E8" s="53">
        <v>26273.797638166667</v>
      </c>
      <c r="F8" s="53">
        <v>24937.684574499999</v>
      </c>
      <c r="G8" s="53">
        <v>30420</v>
      </c>
      <c r="H8" s="53">
        <v>23970</v>
      </c>
      <c r="I8" s="53">
        <v>26059.328147672561</v>
      </c>
      <c r="J8" s="53">
        <v>29281.992100000003</v>
      </c>
      <c r="K8" s="53">
        <v>26095.559903825415</v>
      </c>
    </row>
    <row r="9" spans="1:11" x14ac:dyDescent="0.25">
      <c r="A9" s="34" t="s">
        <v>187</v>
      </c>
      <c r="B9" s="53">
        <v>32816.893293985697</v>
      </c>
      <c r="C9" s="53">
        <v>31147.346860333331</v>
      </c>
      <c r="D9" s="53">
        <v>34184.16642079797</v>
      </c>
      <c r="E9" s="53">
        <v>31655.730708000006</v>
      </c>
      <c r="F9" s="53">
        <v>29516.174803499998</v>
      </c>
      <c r="G9" s="53"/>
      <c r="H9" s="53">
        <v>35121.992100000003</v>
      </c>
      <c r="I9" s="53">
        <v>32244.027702487234</v>
      </c>
      <c r="J9" s="53">
        <v>24755.976300000002</v>
      </c>
      <c r="K9" s="53">
        <v>34321.078455409937</v>
      </c>
    </row>
    <row r="10" spans="1:11" x14ac:dyDescent="0.25">
      <c r="A10" s="34" t="s">
        <v>188</v>
      </c>
      <c r="B10" s="53">
        <v>42272.603225806452</v>
      </c>
      <c r="C10" s="53">
        <v>40262.25</v>
      </c>
      <c r="D10" s="53">
        <v>45858.122654951185</v>
      </c>
      <c r="E10" s="53">
        <v>47757.3</v>
      </c>
      <c r="F10" s="53">
        <v>35849.285714285717</v>
      </c>
      <c r="G10" s="53"/>
      <c r="H10" s="53"/>
      <c r="I10" s="53">
        <v>43686.358208955222</v>
      </c>
      <c r="J10" s="53"/>
      <c r="K10" s="53">
        <v>45911.832775919735</v>
      </c>
    </row>
    <row r="11" spans="1:11" x14ac:dyDescent="0.25">
      <c r="A11" s="34" t="s">
        <v>189</v>
      </c>
      <c r="B11" s="53">
        <v>26307.864169765064</v>
      </c>
      <c r="C11" s="53">
        <v>24668.645600000003</v>
      </c>
      <c r="D11" s="53">
        <v>26272.831794722377</v>
      </c>
      <c r="E11" s="53">
        <v>24559.482225</v>
      </c>
      <c r="F11" s="53">
        <v>24493.984200000003</v>
      </c>
      <c r="G11" s="53">
        <v>24755.976299999998</v>
      </c>
      <c r="H11" s="53"/>
      <c r="I11" s="53">
        <v>25564.582737112603</v>
      </c>
      <c r="J11" s="53"/>
      <c r="K11" s="53">
        <v>25964.409875480458</v>
      </c>
    </row>
    <row r="12" spans="1:11" x14ac:dyDescent="0.25">
      <c r="A12" s="34" t="s">
        <v>190</v>
      </c>
      <c r="B12" s="53">
        <v>46027.524725274729</v>
      </c>
      <c r="C12" s="53">
        <v>44421.5</v>
      </c>
      <c r="D12" s="53">
        <v>47154.400972442745</v>
      </c>
      <c r="E12" s="53">
        <v>46186.8</v>
      </c>
      <c r="F12" s="53">
        <v>41270.666944444441</v>
      </c>
      <c r="G12" s="53"/>
      <c r="H12" s="53"/>
      <c r="I12" s="53">
        <v>49330</v>
      </c>
      <c r="J12" s="53"/>
      <c r="K12" s="53">
        <v>51891.057233181818</v>
      </c>
    </row>
    <row r="13" spans="1:11" x14ac:dyDescent="0.25">
      <c r="A13" s="34" t="s">
        <v>191</v>
      </c>
      <c r="B13" s="53">
        <v>108869.34294117648</v>
      </c>
      <c r="C13" s="53">
        <v>95493.512195121948</v>
      </c>
      <c r="D13" s="53">
        <v>113220.38260623231</v>
      </c>
      <c r="E13" s="53">
        <v>108607.41176470589</v>
      </c>
      <c r="F13" s="53">
        <v>88780.433705583739</v>
      </c>
      <c r="G13" s="53">
        <v>154760</v>
      </c>
      <c r="H13" s="53">
        <v>137800</v>
      </c>
      <c r="I13" s="53">
        <v>122988.390625</v>
      </c>
      <c r="J13" s="53">
        <v>110252.85714285714</v>
      </c>
      <c r="K13" s="53">
        <v>111859.8716</v>
      </c>
    </row>
    <row r="14" spans="1:11" x14ac:dyDescent="0.25">
      <c r="A14" s="34" t="s">
        <v>192</v>
      </c>
      <c r="B14" s="53">
        <v>39910.381839491689</v>
      </c>
      <c r="C14" s="53">
        <v>38217.071428571428</v>
      </c>
      <c r="D14" s="53">
        <v>42371.550810934379</v>
      </c>
      <c r="E14" s="53">
        <v>35588.530662500001</v>
      </c>
      <c r="F14" s="53">
        <v>36270.571428571428</v>
      </c>
      <c r="G14" s="53"/>
      <c r="H14" s="53">
        <v>44625.5</v>
      </c>
      <c r="I14" s="53">
        <v>41138.808890882778</v>
      </c>
      <c r="J14" s="53">
        <v>30420</v>
      </c>
      <c r="K14" s="53">
        <v>40657.582219671232</v>
      </c>
    </row>
    <row r="15" spans="1:11" x14ac:dyDescent="0.25">
      <c r="A15" s="34" t="s">
        <v>193</v>
      </c>
      <c r="B15" s="53">
        <v>32512.571428571428</v>
      </c>
      <c r="C15" s="53"/>
      <c r="D15" s="53">
        <v>34480.583322899998</v>
      </c>
      <c r="E15" s="53"/>
      <c r="F15" s="53"/>
      <c r="G15" s="53"/>
      <c r="H15" s="53"/>
      <c r="I15" s="53">
        <v>37319.333333333336</v>
      </c>
      <c r="J15" s="53"/>
      <c r="K15" s="53"/>
    </row>
    <row r="16" spans="1:11" x14ac:dyDescent="0.25">
      <c r="A16" s="54" t="s">
        <v>128</v>
      </c>
      <c r="B16" s="55">
        <v>38102.009632313115</v>
      </c>
      <c r="C16" s="55">
        <v>57653.627965692307</v>
      </c>
      <c r="D16" s="55">
        <v>39003.425739440558</v>
      </c>
      <c r="E16" s="55">
        <v>81374.390489500001</v>
      </c>
      <c r="F16" s="55">
        <v>71404.681460456733</v>
      </c>
      <c r="G16" s="55">
        <v>69978.65876666666</v>
      </c>
      <c r="H16" s="55">
        <v>51132.330699999999</v>
      </c>
      <c r="I16" s="55">
        <v>36406.776942782126</v>
      </c>
      <c r="J16" s="55">
        <v>69773.463506666667</v>
      </c>
      <c r="K16" s="55">
        <v>41592.055227608129</v>
      </c>
    </row>
  </sheetData>
  <hyperlinks>
    <hyperlink ref="G1" location="Contents!A1" display="Return to Contents Page" xr:uid="{00000000-0004-0000-2600-000000000000}"/>
  </hyperlinks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G16"/>
  <sheetViews>
    <sheetView workbookViewId="0">
      <selection activeCell="H7" sqref="H7"/>
    </sheetView>
  </sheetViews>
  <sheetFormatPr defaultRowHeight="15" x14ac:dyDescent="0.25"/>
  <cols>
    <col min="1" max="1" width="41" bestFit="1" customWidth="1"/>
    <col min="2" max="2" width="10.5703125" customWidth="1"/>
    <col min="3" max="3" width="26.140625" customWidth="1"/>
  </cols>
  <sheetData>
    <row r="1" spans="1:7" ht="15.75" x14ac:dyDescent="0.25">
      <c r="A1" s="9" t="s">
        <v>15</v>
      </c>
      <c r="B1" s="4"/>
      <c r="C1" s="4"/>
      <c r="D1" s="4"/>
      <c r="E1" s="4"/>
      <c r="G1" s="8" t="s">
        <v>57</v>
      </c>
    </row>
    <row r="2" spans="1:7" x14ac:dyDescent="0.25">
      <c r="A2" s="19"/>
      <c r="B2" s="19"/>
      <c r="C2" s="4"/>
      <c r="D2" s="4"/>
      <c r="E2" s="4"/>
    </row>
    <row r="3" spans="1:7" x14ac:dyDescent="0.25">
      <c r="A3" s="20"/>
      <c r="B3" s="20" t="s">
        <v>58</v>
      </c>
      <c r="C3" s="20" t="s">
        <v>59</v>
      </c>
      <c r="F3" s="86"/>
      <c r="G3" s="85"/>
    </row>
    <row r="4" spans="1:7" x14ac:dyDescent="0.25">
      <c r="A4" s="10" t="s">
        <v>63</v>
      </c>
      <c r="B4" s="21">
        <v>836</v>
      </c>
      <c r="C4" s="13">
        <v>3.9618975404009292E-2</v>
      </c>
      <c r="F4" s="128"/>
      <c r="G4" s="85"/>
    </row>
    <row r="5" spans="1:7" x14ac:dyDescent="0.25">
      <c r="A5" s="10" t="s">
        <v>236</v>
      </c>
      <c r="B5" s="21">
        <v>1904</v>
      </c>
      <c r="C5" s="13">
        <v>9.0232690393820203E-2</v>
      </c>
      <c r="F5" s="128"/>
      <c r="G5" s="85"/>
    </row>
    <row r="6" spans="1:7" x14ac:dyDescent="0.25">
      <c r="A6" s="10" t="s">
        <v>237</v>
      </c>
      <c r="B6" s="21">
        <v>2269</v>
      </c>
      <c r="C6" s="13">
        <v>0.10753044879389602</v>
      </c>
      <c r="F6" s="128"/>
      <c r="G6" s="85"/>
    </row>
    <row r="7" spans="1:7" x14ac:dyDescent="0.25">
      <c r="A7" s="10" t="s">
        <v>238</v>
      </c>
      <c r="B7" s="21">
        <v>2504</v>
      </c>
      <c r="C7" s="13">
        <v>0.1186673617364106</v>
      </c>
      <c r="F7" s="128"/>
      <c r="G7" s="85"/>
    </row>
    <row r="8" spans="1:7" x14ac:dyDescent="0.25">
      <c r="A8" s="10" t="s">
        <v>239</v>
      </c>
      <c r="B8" s="21">
        <v>2483</v>
      </c>
      <c r="C8" s="13">
        <v>0.11767214823941993</v>
      </c>
      <c r="F8" s="128"/>
      <c r="G8" s="85"/>
    </row>
    <row r="9" spans="1:7" x14ac:dyDescent="0.25">
      <c r="A9" s="10" t="s">
        <v>240</v>
      </c>
      <c r="B9" s="21">
        <v>2406</v>
      </c>
      <c r="C9" s="13">
        <v>0.1140230320837875</v>
      </c>
      <c r="F9" s="128"/>
      <c r="G9" s="85"/>
    </row>
    <row r="10" spans="1:7" x14ac:dyDescent="0.25">
      <c r="A10" s="10" t="s">
        <v>241</v>
      </c>
      <c r="B10" s="21">
        <v>2809</v>
      </c>
      <c r="C10" s="13">
        <v>0.13312165300222739</v>
      </c>
      <c r="F10" s="128"/>
      <c r="G10" s="85"/>
    </row>
    <row r="11" spans="1:7" x14ac:dyDescent="0.25">
      <c r="A11" s="10" t="s">
        <v>242</v>
      </c>
      <c r="B11" s="21">
        <v>2875</v>
      </c>
      <c r="C11" s="13">
        <v>0.13624946684991232</v>
      </c>
      <c r="F11" s="128"/>
      <c r="G11" s="85"/>
    </row>
    <row r="12" spans="1:7" x14ac:dyDescent="0.25">
      <c r="A12" s="10" t="s">
        <v>243</v>
      </c>
      <c r="B12" s="21">
        <v>2162</v>
      </c>
      <c r="C12" s="13">
        <v>0.10245959907113407</v>
      </c>
      <c r="F12" s="128"/>
      <c r="G12" s="85"/>
    </row>
    <row r="13" spans="1:7" x14ac:dyDescent="0.25">
      <c r="A13" s="10" t="s">
        <v>244</v>
      </c>
      <c r="B13" s="21">
        <v>637</v>
      </c>
      <c r="C13" s="13">
        <v>3.0188142742050141E-2</v>
      </c>
      <c r="F13" s="128"/>
      <c r="G13" s="85"/>
    </row>
    <row r="14" spans="1:7" x14ac:dyDescent="0.25">
      <c r="A14" s="10" t="s">
        <v>73</v>
      </c>
      <c r="B14" s="21">
        <v>216</v>
      </c>
      <c r="C14" s="13">
        <v>1.0236481683332544E-2</v>
      </c>
      <c r="F14" s="128"/>
      <c r="G14" s="85"/>
    </row>
    <row r="15" spans="1:7" x14ac:dyDescent="0.25">
      <c r="A15" s="9" t="s">
        <v>235</v>
      </c>
      <c r="B15" s="22">
        <v>21101</v>
      </c>
      <c r="C15" s="15">
        <v>1</v>
      </c>
    </row>
    <row r="16" spans="1:7" ht="15.75" customHeight="1" x14ac:dyDescent="0.25">
      <c r="A16" s="23"/>
      <c r="B16" s="23"/>
      <c r="C16" s="23"/>
    </row>
  </sheetData>
  <hyperlinks>
    <hyperlink ref="G1" location="Contents!A1" display="Return to Contents Page" xr:uid="{00000000-0004-0000-03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00B0F0"/>
  </sheetPr>
  <dimension ref="A1:G16"/>
  <sheetViews>
    <sheetView workbookViewId="0">
      <selection activeCell="E19" sqref="E19"/>
    </sheetView>
  </sheetViews>
  <sheetFormatPr defaultRowHeight="15" x14ac:dyDescent="0.25"/>
  <cols>
    <col min="1" max="1" width="32.140625" customWidth="1"/>
    <col min="2" max="6" width="15.85546875" customWidth="1"/>
    <col min="7" max="7" width="8.7109375" customWidth="1"/>
    <col min="8" max="10" width="10.7109375" customWidth="1"/>
    <col min="11" max="11" width="13.85546875" customWidth="1"/>
  </cols>
  <sheetData>
    <row r="1" spans="1:7" ht="15.75" x14ac:dyDescent="0.25">
      <c r="A1" s="9" t="s">
        <v>208</v>
      </c>
      <c r="G1" s="8" t="s">
        <v>57</v>
      </c>
    </row>
    <row r="3" spans="1:7" x14ac:dyDescent="0.25">
      <c r="A3" t="s">
        <v>248</v>
      </c>
    </row>
    <row r="4" spans="1:7" x14ac:dyDescent="0.25">
      <c r="A4" t="s">
        <v>183</v>
      </c>
    </row>
    <row r="5" spans="1:7" x14ac:dyDescent="0.25">
      <c r="A5" t="s">
        <v>234</v>
      </c>
    </row>
    <row r="6" spans="1:7" ht="42" customHeight="1" x14ac:dyDescent="0.25">
      <c r="A6" s="56" t="s">
        <v>184</v>
      </c>
      <c r="B6" s="51" t="s">
        <v>97</v>
      </c>
      <c r="C6" s="51" t="s">
        <v>94</v>
      </c>
      <c r="D6" s="51" t="s">
        <v>161</v>
      </c>
      <c r="E6" s="51" t="s">
        <v>209</v>
      </c>
    </row>
    <row r="7" spans="1:7" x14ac:dyDescent="0.25">
      <c r="A7" s="34" t="s">
        <v>185</v>
      </c>
      <c r="B7" s="53">
        <v>51841.166666666664</v>
      </c>
      <c r="C7" s="53">
        <v>49564.589352353709</v>
      </c>
      <c r="D7" s="53">
        <v>46043.217391304344</v>
      </c>
      <c r="E7" s="53">
        <v>50524.214953271025</v>
      </c>
    </row>
    <row r="8" spans="1:7" x14ac:dyDescent="0.25">
      <c r="A8" s="34" t="s">
        <v>186</v>
      </c>
      <c r="B8" s="53">
        <v>26963.760165821419</v>
      </c>
      <c r="C8" s="53">
        <v>26140.6294030065</v>
      </c>
      <c r="D8" s="53">
        <v>26236.692140320505</v>
      </c>
      <c r="E8" s="53">
        <v>26210.884673841254</v>
      </c>
    </row>
    <row r="9" spans="1:7" x14ac:dyDescent="0.25">
      <c r="A9" s="34" t="s">
        <v>187</v>
      </c>
      <c r="B9" s="53">
        <v>34437.045599970588</v>
      </c>
      <c r="C9" s="53">
        <v>33602.648989093366</v>
      </c>
      <c r="D9" s="53">
        <v>35276.036856943669</v>
      </c>
      <c r="E9" s="53">
        <v>34592.458674409885</v>
      </c>
    </row>
    <row r="10" spans="1:7" x14ac:dyDescent="0.25">
      <c r="A10" s="34" t="s">
        <v>188</v>
      </c>
      <c r="B10" s="53">
        <v>40209.800000000003</v>
      </c>
      <c r="C10" s="53">
        <v>44537.735642039217</v>
      </c>
      <c r="D10" s="53">
        <v>47696</v>
      </c>
      <c r="E10" s="53">
        <v>46952.420118343194</v>
      </c>
    </row>
    <row r="11" spans="1:7" x14ac:dyDescent="0.25">
      <c r="A11" s="34" t="s">
        <v>189</v>
      </c>
      <c r="B11" s="53">
        <v>24798.636580769231</v>
      </c>
      <c r="C11" s="53">
        <v>26152.826429060417</v>
      </c>
      <c r="D11" s="53">
        <v>24997.572899999999</v>
      </c>
      <c r="E11" s="53">
        <v>25891.93599554904</v>
      </c>
    </row>
    <row r="12" spans="1:7" x14ac:dyDescent="0.25">
      <c r="A12" s="34" t="s">
        <v>190</v>
      </c>
      <c r="B12" s="53">
        <v>37529.25</v>
      </c>
      <c r="C12" s="53">
        <v>47356.648341010099</v>
      </c>
      <c r="D12" s="53">
        <v>44638.5</v>
      </c>
      <c r="E12" s="53">
        <v>52481.5</v>
      </c>
    </row>
    <row r="13" spans="1:7" x14ac:dyDescent="0.25">
      <c r="A13" s="34" t="s">
        <v>191</v>
      </c>
      <c r="B13" s="53">
        <v>81602.5</v>
      </c>
      <c r="C13" s="53">
        <v>107083.58992670156</v>
      </c>
      <c r="D13" s="53">
        <v>115567.1</v>
      </c>
      <c r="E13" s="53">
        <v>111709.02636363637</v>
      </c>
    </row>
    <row r="14" spans="1:7" x14ac:dyDescent="0.25">
      <c r="A14" s="34" t="s">
        <v>192</v>
      </c>
      <c r="B14" s="53">
        <v>34811.949090322574</v>
      </c>
      <c r="C14" s="53">
        <v>41779.610330364165</v>
      </c>
      <c r="D14" s="53">
        <v>41992.704081632655</v>
      </c>
      <c r="E14" s="53">
        <v>39840.780949921573</v>
      </c>
    </row>
    <row r="15" spans="1:7" x14ac:dyDescent="0.25">
      <c r="A15" s="34" t="s">
        <v>193</v>
      </c>
      <c r="B15" s="53"/>
      <c r="C15" s="53">
        <v>34217.591661450002</v>
      </c>
      <c r="D15" s="53"/>
      <c r="E15" s="53"/>
    </row>
    <row r="16" spans="1:7" x14ac:dyDescent="0.25">
      <c r="A16" s="54" t="s">
        <v>128</v>
      </c>
      <c r="B16" s="55">
        <v>35243.780582524523</v>
      </c>
      <c r="C16" s="55">
        <v>39552.845056327875</v>
      </c>
      <c r="D16" s="55">
        <v>39010.108287274947</v>
      </c>
      <c r="E16" s="55">
        <v>44232.308095492335</v>
      </c>
    </row>
  </sheetData>
  <hyperlinks>
    <hyperlink ref="G1" location="Contents!A1" display="Return to Contents Page" xr:uid="{00000000-0004-0000-2700-000000000000}"/>
  </hyperlinks>
  <pageMargins left="0.70000000000000007" right="0.70000000000000007" top="0.75" bottom="0.75" header="0.30000000000000004" footer="0.30000000000000004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"/>
  <sheetViews>
    <sheetView workbookViewId="0"/>
  </sheetViews>
  <sheetFormatPr defaultRowHeight="15" x14ac:dyDescent="0.25"/>
  <cols>
    <col min="1" max="1" width="8.7109375" customWidth="1"/>
  </cols>
  <sheetData/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G9"/>
  <sheetViews>
    <sheetView workbookViewId="0">
      <selection activeCell="G11" sqref="G11"/>
    </sheetView>
  </sheetViews>
  <sheetFormatPr defaultRowHeight="15" x14ac:dyDescent="0.25"/>
  <cols>
    <col min="1" max="1" width="41" bestFit="1" customWidth="1"/>
    <col min="2" max="2" width="11.5703125" customWidth="1"/>
    <col min="3" max="3" width="22.140625" customWidth="1"/>
  </cols>
  <sheetData>
    <row r="1" spans="1:7" ht="15.75" x14ac:dyDescent="0.25">
      <c r="A1" s="9" t="s">
        <v>16</v>
      </c>
      <c r="B1" s="10"/>
      <c r="C1" s="10"/>
      <c r="D1" s="4"/>
      <c r="E1" s="4"/>
      <c r="G1" s="8" t="s">
        <v>57</v>
      </c>
    </row>
    <row r="2" spans="1:7" x14ac:dyDescent="0.25">
      <c r="A2" s="9"/>
      <c r="B2" s="10"/>
      <c r="C2" s="10"/>
      <c r="D2" s="4"/>
    </row>
    <row r="3" spans="1:7" x14ac:dyDescent="0.25">
      <c r="A3" s="12"/>
      <c r="B3" s="12" t="s">
        <v>58</v>
      </c>
      <c r="C3" s="12" t="s">
        <v>59</v>
      </c>
    </row>
    <row r="4" spans="1:7" x14ac:dyDescent="0.25">
      <c r="A4" s="10" t="s">
        <v>74</v>
      </c>
      <c r="B4" s="21">
        <v>1467</v>
      </c>
      <c r="C4" s="13">
        <v>6.9522771432633523E-2</v>
      </c>
      <c r="F4" s="129"/>
    </row>
    <row r="5" spans="1:7" x14ac:dyDescent="0.25">
      <c r="A5" s="10" t="s">
        <v>75</v>
      </c>
      <c r="B5" s="21">
        <v>17025</v>
      </c>
      <c r="C5" s="13">
        <v>0.80683379934600252</v>
      </c>
      <c r="F5" s="129"/>
    </row>
    <row r="6" spans="1:7" x14ac:dyDescent="0.25">
      <c r="A6" s="10" t="s">
        <v>76</v>
      </c>
      <c r="B6" s="21">
        <v>1315</v>
      </c>
      <c r="C6" s="13">
        <v>6.2319321359177289E-2</v>
      </c>
      <c r="F6" s="129"/>
    </row>
    <row r="7" spans="1:7" x14ac:dyDescent="0.25">
      <c r="A7" s="10" t="s">
        <v>77</v>
      </c>
      <c r="B7" s="21">
        <v>1294</v>
      </c>
      <c r="C7" s="13">
        <v>6.1324107862186623E-2</v>
      </c>
      <c r="F7" s="129"/>
    </row>
    <row r="8" spans="1:7" x14ac:dyDescent="0.25">
      <c r="A8" s="9" t="s">
        <v>62</v>
      </c>
      <c r="B8" s="22">
        <v>21101</v>
      </c>
      <c r="C8" s="15">
        <v>1</v>
      </c>
      <c r="F8" s="129"/>
    </row>
    <row r="9" spans="1:7" x14ac:dyDescent="0.25">
      <c r="A9" s="23"/>
      <c r="B9" s="23"/>
      <c r="C9" s="23"/>
      <c r="F9" s="129"/>
    </row>
  </sheetData>
  <hyperlinks>
    <hyperlink ref="G1" location="Contents!A1" display="Return to Contents Page" xr:uid="{00000000-0004-0000-04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G12"/>
  <sheetViews>
    <sheetView workbookViewId="0">
      <selection activeCell="I9" sqref="I9"/>
    </sheetView>
  </sheetViews>
  <sheetFormatPr defaultRowHeight="15" x14ac:dyDescent="0.25"/>
  <cols>
    <col min="1" max="1" width="41" bestFit="1" customWidth="1"/>
    <col min="2" max="2" width="10.42578125" customWidth="1"/>
    <col min="3" max="3" width="21.5703125" customWidth="1"/>
  </cols>
  <sheetData>
    <row r="1" spans="1:7" ht="15.75" x14ac:dyDescent="0.25">
      <c r="A1" s="9" t="s">
        <v>17</v>
      </c>
      <c r="B1" s="10"/>
      <c r="C1" s="10"/>
      <c r="D1" s="4"/>
      <c r="E1" s="4"/>
      <c r="G1" s="8" t="s">
        <v>57</v>
      </c>
    </row>
    <row r="2" spans="1:7" x14ac:dyDescent="0.25">
      <c r="A2" s="9"/>
      <c r="B2" s="9"/>
      <c r="C2" s="10"/>
      <c r="D2" s="4"/>
    </row>
    <row r="3" spans="1:7" x14ac:dyDescent="0.25">
      <c r="A3" s="24"/>
      <c r="B3" s="12" t="s">
        <v>58</v>
      </c>
      <c r="C3" s="12" t="s">
        <v>59</v>
      </c>
      <c r="D3" s="25"/>
    </row>
    <row r="4" spans="1:7" x14ac:dyDescent="0.25">
      <c r="A4" s="10" t="s">
        <v>78</v>
      </c>
      <c r="B4" s="21">
        <v>17813</v>
      </c>
      <c r="C4" s="13">
        <v>0.84417800104260465</v>
      </c>
    </row>
    <row r="5" spans="1:7" x14ac:dyDescent="0.25">
      <c r="A5" s="10" t="s">
        <v>79</v>
      </c>
      <c r="B5" s="21">
        <v>300</v>
      </c>
      <c r="C5" s="13">
        <v>1.4217335671295199E-2</v>
      </c>
    </row>
    <row r="6" spans="1:7" x14ac:dyDescent="0.25">
      <c r="A6" s="10" t="s">
        <v>80</v>
      </c>
      <c r="B6" s="21">
        <v>858</v>
      </c>
      <c r="C6" s="13">
        <v>4.0661580019904268E-2</v>
      </c>
    </row>
    <row r="7" spans="1:7" x14ac:dyDescent="0.25">
      <c r="A7" s="10" t="s">
        <v>81</v>
      </c>
      <c r="B7" s="21">
        <v>173</v>
      </c>
      <c r="C7" s="13">
        <v>8.1986635704468982E-3</v>
      </c>
    </row>
    <row r="8" spans="1:7" x14ac:dyDescent="0.25">
      <c r="A8" s="10" t="s">
        <v>82</v>
      </c>
      <c r="B8" s="21">
        <v>26</v>
      </c>
      <c r="C8" s="13">
        <v>1.2321690915122507E-3</v>
      </c>
    </row>
    <row r="9" spans="1:7" x14ac:dyDescent="0.25">
      <c r="A9" s="10" t="s">
        <v>83</v>
      </c>
      <c r="B9" s="21">
        <v>241</v>
      </c>
      <c r="C9" s="13">
        <v>1.1421259655940477E-2</v>
      </c>
    </row>
    <row r="10" spans="1:7" x14ac:dyDescent="0.25">
      <c r="A10" s="10" t="s">
        <v>77</v>
      </c>
      <c r="B10" s="21">
        <v>1690</v>
      </c>
      <c r="C10" s="13">
        <v>8.009099094829629E-2</v>
      </c>
    </row>
    <row r="11" spans="1:7" x14ac:dyDescent="0.25">
      <c r="A11" s="9" t="s">
        <v>62</v>
      </c>
      <c r="B11" s="22">
        <v>21101</v>
      </c>
      <c r="C11" s="15">
        <v>1</v>
      </c>
    </row>
    <row r="12" spans="1:7" x14ac:dyDescent="0.25">
      <c r="A12" s="23"/>
      <c r="B12" s="23"/>
      <c r="C12" s="23"/>
    </row>
  </sheetData>
  <hyperlinks>
    <hyperlink ref="G1" location="Contents!A1" display="Return to Contents Page" xr:uid="{00000000-0004-0000-05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G17"/>
  <sheetViews>
    <sheetView workbookViewId="0">
      <selection activeCell="I12" sqref="I12"/>
    </sheetView>
  </sheetViews>
  <sheetFormatPr defaultRowHeight="15" x14ac:dyDescent="0.25"/>
  <cols>
    <col min="1" max="1" width="41" bestFit="1" customWidth="1"/>
    <col min="2" max="2" width="13.85546875" bestFit="1" customWidth="1"/>
    <col min="3" max="3" width="14.140625" customWidth="1"/>
  </cols>
  <sheetData>
    <row r="1" spans="1:7" ht="15.75" x14ac:dyDescent="0.25">
      <c r="A1" s="9" t="s">
        <v>18</v>
      </c>
      <c r="B1" s="10"/>
      <c r="C1" s="9"/>
      <c r="G1" s="8" t="s">
        <v>57</v>
      </c>
    </row>
    <row r="2" spans="1:7" x14ac:dyDescent="0.25">
      <c r="A2" s="9"/>
      <c r="B2" s="9"/>
      <c r="C2" s="9"/>
    </row>
    <row r="3" spans="1:7" x14ac:dyDescent="0.25">
      <c r="A3" s="26"/>
      <c r="B3" s="27" t="s">
        <v>58</v>
      </c>
      <c r="C3" s="27" t="s">
        <v>59</v>
      </c>
    </row>
    <row r="4" spans="1:7" x14ac:dyDescent="0.25">
      <c r="A4" s="10" t="s">
        <v>84</v>
      </c>
      <c r="B4" s="21">
        <v>3306</v>
      </c>
      <c r="C4" s="13">
        <v>0.15667503909767311</v>
      </c>
    </row>
    <row r="5" spans="1:7" x14ac:dyDescent="0.25">
      <c r="A5" s="10" t="s">
        <v>85</v>
      </c>
      <c r="B5" s="21">
        <v>102</v>
      </c>
      <c r="C5" s="13">
        <v>4.833894128240368E-3</v>
      </c>
    </row>
    <row r="6" spans="1:7" x14ac:dyDescent="0.25">
      <c r="A6" s="10" t="s">
        <v>86</v>
      </c>
      <c r="B6" s="21">
        <v>10041</v>
      </c>
      <c r="C6" s="13">
        <v>0.4758542249182503</v>
      </c>
    </row>
    <row r="7" spans="1:7" x14ac:dyDescent="0.25">
      <c r="A7" s="10" t="s">
        <v>87</v>
      </c>
      <c r="B7" s="21">
        <v>241</v>
      </c>
      <c r="C7" s="13">
        <v>1.1421259655940477E-2</v>
      </c>
    </row>
    <row r="8" spans="1:7" x14ac:dyDescent="0.25">
      <c r="A8" s="10" t="s">
        <v>88</v>
      </c>
      <c r="B8" s="21">
        <v>285</v>
      </c>
      <c r="C8" s="13">
        <v>1.350646888773044E-2</v>
      </c>
    </row>
    <row r="9" spans="1:7" x14ac:dyDescent="0.25">
      <c r="A9" s="10" t="s">
        <v>89</v>
      </c>
      <c r="B9" s="102" t="s">
        <v>226</v>
      </c>
      <c r="C9" s="39">
        <v>1.4217335671295201E-4</v>
      </c>
    </row>
    <row r="10" spans="1:7" x14ac:dyDescent="0.25">
      <c r="A10" s="10" t="s">
        <v>90</v>
      </c>
      <c r="B10" s="21">
        <v>9</v>
      </c>
      <c r="C10" s="13">
        <v>4.2652007013885599E-4</v>
      </c>
    </row>
    <row r="11" spans="1:7" x14ac:dyDescent="0.25">
      <c r="A11" s="10" t="s">
        <v>91</v>
      </c>
      <c r="B11" s="21">
        <v>14</v>
      </c>
      <c r="C11" s="13">
        <v>6.6347566466044264E-4</v>
      </c>
    </row>
    <row r="12" spans="1:7" x14ac:dyDescent="0.25">
      <c r="A12" s="10" t="s">
        <v>92</v>
      </c>
      <c r="B12" s="21">
        <v>2413</v>
      </c>
      <c r="C12" s="13">
        <v>0.11435476991611772</v>
      </c>
    </row>
    <row r="13" spans="1:7" x14ac:dyDescent="0.25">
      <c r="A13" s="10" t="s">
        <v>76</v>
      </c>
      <c r="B13" s="21">
        <v>3252</v>
      </c>
      <c r="C13" s="13">
        <v>0.15411591867683996</v>
      </c>
    </row>
    <row r="14" spans="1:7" x14ac:dyDescent="0.25">
      <c r="A14" s="10" t="s">
        <v>77</v>
      </c>
      <c r="B14" s="21">
        <v>1435</v>
      </c>
      <c r="C14" s="13">
        <v>6.8006255627695369E-2</v>
      </c>
    </row>
    <row r="15" spans="1:7" x14ac:dyDescent="0.25">
      <c r="A15" s="9" t="s">
        <v>62</v>
      </c>
      <c r="B15" s="22">
        <v>21101</v>
      </c>
      <c r="C15" s="15">
        <v>1</v>
      </c>
    </row>
    <row r="16" spans="1:7" x14ac:dyDescent="0.25">
      <c r="A16" s="23"/>
      <c r="B16" s="23"/>
      <c r="C16" s="23"/>
    </row>
    <row r="17" spans="1:1" x14ac:dyDescent="0.25">
      <c r="A17" t="s">
        <v>93</v>
      </c>
    </row>
  </sheetData>
  <hyperlinks>
    <hyperlink ref="G1" location="Contents!A1" display="Return to Contents Page" xr:uid="{00000000-0004-0000-0600-000000000000}"/>
  </hyperlinks>
  <pageMargins left="0.70000000000000007" right="0.70000000000000007" top="0.75" bottom="0.75" header="0.30000000000000004" footer="0.3000000000000000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G10"/>
  <sheetViews>
    <sheetView workbookViewId="0">
      <selection activeCell="J13" sqref="J13"/>
    </sheetView>
  </sheetViews>
  <sheetFormatPr defaultRowHeight="15" x14ac:dyDescent="0.25"/>
  <cols>
    <col min="1" max="1" width="40.7109375" customWidth="1"/>
    <col min="2" max="2" width="10.140625" customWidth="1"/>
    <col min="3" max="3" width="29.140625" customWidth="1"/>
  </cols>
  <sheetData>
    <row r="1" spans="1:7" ht="15.75" x14ac:dyDescent="0.25">
      <c r="A1" s="9" t="s">
        <v>19</v>
      </c>
      <c r="B1" s="10"/>
      <c r="C1" s="10"/>
      <c r="G1" s="8" t="s">
        <v>57</v>
      </c>
    </row>
    <row r="2" spans="1:7" x14ac:dyDescent="0.25">
      <c r="A2" s="9"/>
      <c r="B2" s="9"/>
      <c r="C2" s="10"/>
    </row>
    <row r="3" spans="1:7" x14ac:dyDescent="0.25">
      <c r="A3" s="29"/>
      <c r="B3" s="12" t="s">
        <v>58</v>
      </c>
      <c r="C3" s="12" t="s">
        <v>59</v>
      </c>
    </row>
    <row r="4" spans="1:7" x14ac:dyDescent="0.25">
      <c r="A4" s="10" t="s">
        <v>94</v>
      </c>
      <c r="B4" s="85">
        <v>17541</v>
      </c>
      <c r="C4" s="13">
        <v>0.83128761670063034</v>
      </c>
    </row>
    <row r="5" spans="1:7" x14ac:dyDescent="0.25">
      <c r="A5" s="10" t="s">
        <v>95</v>
      </c>
      <c r="B5" s="103">
        <v>162</v>
      </c>
      <c r="C5" s="13">
        <v>7.6773612624994074E-3</v>
      </c>
    </row>
    <row r="6" spans="1:7" x14ac:dyDescent="0.25">
      <c r="A6" s="10" t="s">
        <v>96</v>
      </c>
      <c r="B6" s="103">
        <v>163</v>
      </c>
      <c r="C6" s="13">
        <v>7.7247523814037251E-3</v>
      </c>
    </row>
    <row r="7" spans="1:7" x14ac:dyDescent="0.25">
      <c r="A7" s="10" t="s">
        <v>97</v>
      </c>
      <c r="B7" s="103">
        <v>200</v>
      </c>
      <c r="C7" s="13">
        <v>9.4782237808634668E-3</v>
      </c>
    </row>
    <row r="8" spans="1:7" x14ac:dyDescent="0.25">
      <c r="A8" s="10" t="s">
        <v>76</v>
      </c>
      <c r="B8" s="103">
        <v>1495</v>
      </c>
      <c r="C8" s="13">
        <v>7.0849722761954406E-2</v>
      </c>
    </row>
    <row r="9" spans="1:7" x14ac:dyDescent="0.25">
      <c r="A9" s="10" t="s">
        <v>77</v>
      </c>
      <c r="B9" s="103">
        <v>1540</v>
      </c>
      <c r="C9" s="13">
        <v>7.2982323112648684E-2</v>
      </c>
    </row>
    <row r="10" spans="1:7" x14ac:dyDescent="0.25">
      <c r="A10" s="117" t="s">
        <v>62</v>
      </c>
      <c r="B10" s="100">
        <v>21101</v>
      </c>
      <c r="C10" s="97">
        <v>1</v>
      </c>
    </row>
  </sheetData>
  <hyperlinks>
    <hyperlink ref="G1" location="Contents!A1" display="Return to Contents Page" xr:uid="{00000000-0004-0000-0700-000000000000}"/>
  </hyperlinks>
  <pageMargins left="0.70000000000000007" right="0.70000000000000007" top="0.75" bottom="0.75" header="0.30000000000000004" footer="0.3000000000000000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G12"/>
  <sheetViews>
    <sheetView workbookViewId="0">
      <selection activeCell="I12" sqref="I11:I12"/>
    </sheetView>
  </sheetViews>
  <sheetFormatPr defaultRowHeight="15" x14ac:dyDescent="0.25"/>
  <cols>
    <col min="1" max="1" width="41" bestFit="1" customWidth="1"/>
    <col min="2" max="2" width="12.7109375" customWidth="1"/>
    <col min="3" max="3" width="15.7109375" customWidth="1"/>
  </cols>
  <sheetData>
    <row r="1" spans="1:7" ht="15.75" x14ac:dyDescent="0.25">
      <c r="A1" s="9" t="s">
        <v>20</v>
      </c>
      <c r="B1" s="10"/>
      <c r="C1" s="30"/>
      <c r="G1" s="8" t="s">
        <v>57</v>
      </c>
    </row>
    <row r="2" spans="1:7" x14ac:dyDescent="0.25">
      <c r="A2" s="9"/>
      <c r="B2" s="9"/>
      <c r="C2" s="30"/>
    </row>
    <row r="3" spans="1:7" x14ac:dyDescent="0.25">
      <c r="A3" s="12"/>
      <c r="B3" s="96" t="s">
        <v>58</v>
      </c>
      <c r="C3" s="12" t="s">
        <v>59</v>
      </c>
    </row>
    <row r="4" spans="1:7" x14ac:dyDescent="0.25">
      <c r="A4" s="10" t="s">
        <v>98</v>
      </c>
      <c r="B4" s="103">
        <v>587</v>
      </c>
      <c r="C4" s="13">
        <v>2.7818586796834275E-2</v>
      </c>
    </row>
    <row r="5" spans="1:7" x14ac:dyDescent="0.25">
      <c r="A5" s="10" t="s">
        <v>99</v>
      </c>
      <c r="B5" s="103">
        <v>1484</v>
      </c>
      <c r="C5" s="13">
        <v>7.0328420454006918E-2</v>
      </c>
    </row>
    <row r="6" spans="1:7" x14ac:dyDescent="0.25">
      <c r="A6" s="10" t="s">
        <v>100</v>
      </c>
      <c r="B6" s="103">
        <v>142</v>
      </c>
      <c r="C6" s="13">
        <v>6.7295388844130612E-3</v>
      </c>
    </row>
    <row r="7" spans="1:7" x14ac:dyDescent="0.25">
      <c r="A7" s="10" t="s">
        <v>101</v>
      </c>
      <c r="B7" s="103">
        <v>10651</v>
      </c>
      <c r="C7" s="13">
        <v>0.50476280744988389</v>
      </c>
    </row>
    <row r="8" spans="1:7" x14ac:dyDescent="0.25">
      <c r="A8" s="10" t="s">
        <v>102</v>
      </c>
      <c r="B8" s="103">
        <v>6292</v>
      </c>
      <c r="C8" s="13">
        <v>0.29818492014596465</v>
      </c>
    </row>
    <row r="9" spans="1:7" x14ac:dyDescent="0.25">
      <c r="A9" s="10" t="s">
        <v>103</v>
      </c>
      <c r="B9" s="103">
        <v>297</v>
      </c>
      <c r="C9" s="13">
        <v>1.4075162314582248E-2</v>
      </c>
    </row>
    <row r="10" spans="1:7" x14ac:dyDescent="0.25">
      <c r="A10" s="10" t="s">
        <v>77</v>
      </c>
      <c r="B10" s="103">
        <v>1648</v>
      </c>
      <c r="C10" s="13">
        <v>7.8100563954314958E-2</v>
      </c>
    </row>
    <row r="11" spans="1:7" x14ac:dyDescent="0.25">
      <c r="A11" s="9" t="s">
        <v>62</v>
      </c>
      <c r="B11" s="118">
        <v>21101</v>
      </c>
      <c r="C11" s="15">
        <v>1</v>
      </c>
    </row>
    <row r="12" spans="1:7" x14ac:dyDescent="0.25">
      <c r="A12" s="23"/>
      <c r="B12" s="105"/>
      <c r="C12" s="23"/>
    </row>
  </sheetData>
  <hyperlinks>
    <hyperlink ref="G1" location="Contents!A1" display="Return to Contents Page" xr:uid="{00000000-0004-0000-0800-000000000000}"/>
  </hyperlink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Notes</vt:lpstr>
      <vt:lpstr>Contents</vt:lpstr>
      <vt:lpstr>Table_3_Gender</vt:lpstr>
      <vt:lpstr>Table_4_Age</vt:lpstr>
      <vt:lpstr>Table_5_Disability</vt:lpstr>
      <vt:lpstr>Table_6_Ethnicity</vt:lpstr>
      <vt:lpstr>Table_7_Religionbelief</vt:lpstr>
      <vt:lpstr>Table_8_Sexual_Orientation</vt:lpstr>
      <vt:lpstr>Table_9_Marital_Status</vt:lpstr>
      <vt:lpstr>Table_10_Pregnancy_Maternity</vt:lpstr>
      <vt:lpstr>Table_11_Grade</vt:lpstr>
      <vt:lpstr>Table_12_Contract_Type</vt:lpstr>
      <vt:lpstr>Table_13_Working_Pattern</vt:lpstr>
      <vt:lpstr>Table_14_Applicants_Gender</vt:lpstr>
      <vt:lpstr>Table_15_Applicants_Age</vt:lpstr>
      <vt:lpstr>Table_16_Applicants_Disability</vt:lpstr>
      <vt:lpstr>Table_17_Applicants_Ethnicity</vt:lpstr>
      <vt:lpstr>Table_18_Applicants_Rel_Belief</vt:lpstr>
      <vt:lpstr>Table_19_Applicants_Sex_Orien</vt:lpstr>
      <vt:lpstr>Table_20_Applicants_Mar_Status</vt:lpstr>
      <vt:lpstr>Table_21_Applicants_Re-Assign</vt:lpstr>
      <vt:lpstr>Table_22_Leavers_Gender</vt:lpstr>
      <vt:lpstr>Table_23_Leavers_Age</vt:lpstr>
      <vt:lpstr>Table_24_Leavers_Disability</vt:lpstr>
      <vt:lpstr>Table_25_Leavers_Ethnicity</vt:lpstr>
      <vt:lpstr>Table_26_Leavers_Rel_Belief</vt:lpstr>
      <vt:lpstr>Table_27_Leavers_Sex_Orien</vt:lpstr>
      <vt:lpstr>Table_28_Leavers_MaritalStatus</vt:lpstr>
      <vt:lpstr>Table_29_D&amp;G_Gender</vt:lpstr>
      <vt:lpstr>Table_30_D&amp;G_Age</vt:lpstr>
      <vt:lpstr>Table_31_D&amp;G_Disability</vt:lpstr>
      <vt:lpstr>Table_32_D&amp;G_Ethnicity</vt:lpstr>
      <vt:lpstr>Table_33_D&amp;G_Rel_Belief</vt:lpstr>
      <vt:lpstr>Table_34_D&amp;G_Sex_Orien</vt:lpstr>
      <vt:lpstr>Table_35_AveAnnPay_Gender</vt:lpstr>
      <vt:lpstr>Table_36_AveAnnPay_Age</vt:lpstr>
      <vt:lpstr>Table_37_AveAnnPay_Disability</vt:lpstr>
      <vt:lpstr>Table_38_AveAnnPay_Ethnicity</vt:lpstr>
      <vt:lpstr>Table_39_AveAnnPay_Rel_Belief</vt:lpstr>
      <vt:lpstr>Table_40_AveAnnPay_Sex_Orien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Fellows, Carl (Admin)</dc:creator>
  <cp:lastModifiedBy>Nick Such (BCUHB - Workforce &amp; Organisational Developm</cp:lastModifiedBy>
  <dcterms:created xsi:type="dcterms:W3CDTF">2019-03-11T15:16:08Z</dcterms:created>
  <dcterms:modified xsi:type="dcterms:W3CDTF">2025-07-24T14:37:58Z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A25527650</vt:lpwstr>
  </property>
  <property fmtid="{D5CDD505-2E9C-101B-9397-08002B2CF9AE}" pid="4" name="Objective-Title">
    <vt:lpwstr>Training Attendance data</vt:lpwstr>
  </property>
  <property fmtid="{D5CDD505-2E9C-101B-9397-08002B2CF9AE}" pid="5" name="Objective-Description">
    <vt:lpwstr/>
  </property>
  <property fmtid="{D5CDD505-2E9C-101B-9397-08002B2CF9AE}" pid="6" name="Objective-CreationStamp">
    <vt:filetime>2019-03-11T16:37:13Z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2019-03-12T08:34:14Z</vt:filetime>
  </property>
  <property fmtid="{D5CDD505-2E9C-101B-9397-08002B2CF9AE}" pid="11" name="Objective-Owner">
    <vt:lpwstr>Vincent, Eloise (PSG - HR - Expert Services)</vt:lpwstr>
  </property>
  <property fmtid="{D5CDD505-2E9C-101B-9397-08002B2CF9AE}" pid="12" name="Objective-Path">
    <vt:lpwstr>Objective Global Folder:Business File Plan:Permanent Secretary's Group (PSG):Permanent Secretary's Group (PSG) - HR - Expert Services:1 - Save:Policy Team:Equality:HR Annual Employer Equality Report:HR Equality - Employer Equality Report - 2017-2018:Excel</vt:lpwstr>
  </property>
  <property fmtid="{D5CDD505-2E9C-101B-9397-08002B2CF9AE}" pid="13" name="Objective-Parent">
    <vt:lpwstr>Excel tables for open data publication</vt:lpwstr>
  </property>
  <property fmtid="{D5CDD505-2E9C-101B-9397-08002B2CF9AE}" pid="14" name="Objective-State">
    <vt:lpwstr>Being Edited</vt:lpwstr>
  </property>
  <property fmtid="{D5CDD505-2E9C-101B-9397-08002B2CF9AE}" pid="15" name="Objective-VersionId">
    <vt:lpwstr>vA50729751</vt:lpwstr>
  </property>
  <property fmtid="{D5CDD505-2E9C-101B-9397-08002B2CF9AE}" pid="16" name="Objective-Version">
    <vt:lpwstr>1.1</vt:lpwstr>
  </property>
  <property fmtid="{D5CDD505-2E9C-101B-9397-08002B2CF9AE}" pid="17" name="Objective-VersionNumber">
    <vt:r8>3</vt:r8>
  </property>
  <property fmtid="{D5CDD505-2E9C-101B-9397-08002B2CF9AE}" pid="18" name="Objective-VersionComment">
    <vt:lpwstr/>
  </property>
  <property fmtid="{D5CDD505-2E9C-101B-9397-08002B2CF9AE}" pid="19" name="Objective-FileNumber">
    <vt:lpwstr>qA1304177</vt:lpwstr>
  </property>
  <property fmtid="{D5CDD505-2E9C-101B-9397-08002B2CF9AE}" pid="20" name="Objective-Classification">
    <vt:lpwstr>[Inherited - Official]</vt:lpwstr>
  </property>
  <property fmtid="{D5CDD505-2E9C-101B-9397-08002B2CF9AE}" pid="21" name="Objective-Caveats">
    <vt:lpwstr/>
  </property>
  <property fmtid="{D5CDD505-2E9C-101B-9397-08002B2CF9AE}" pid="22" name="Objective-Language">
    <vt:lpwstr>English (eng)</vt:lpwstr>
  </property>
  <property fmtid="{D5CDD505-2E9C-101B-9397-08002B2CF9AE}" pid="23" name="Objective-Date Acquired">
    <vt:filetime>2019-03-11T23:59:59Z</vt:filetime>
  </property>
  <property fmtid="{D5CDD505-2E9C-101B-9397-08002B2CF9AE}" pid="24" name="Objective-What to Keep">
    <vt:lpwstr>No</vt:lpwstr>
  </property>
  <property fmtid="{D5CDD505-2E9C-101B-9397-08002B2CF9AE}" pid="25" name="Objective-Official Translation">
    <vt:lpwstr/>
  </property>
  <property fmtid="{D5CDD505-2E9C-101B-9397-08002B2CF9AE}" pid="26" name="Objective-Connect Creator">
    <vt:lpwstr/>
  </property>
  <property fmtid="{D5CDD505-2E9C-101B-9397-08002B2CF9AE}" pid="27" name="Objective-Comment">
    <vt:lpwstr/>
  </property>
  <property fmtid="{D5CDD505-2E9C-101B-9397-08002B2CF9AE}" pid="28" name="Objective-Language [system]">
    <vt:lpwstr>English (eng)</vt:lpwstr>
  </property>
  <property fmtid="{D5CDD505-2E9C-101B-9397-08002B2CF9AE}" pid="29" name="Objective-Date Acquired [system]">
    <vt:filetime>2019-03-11T00:00:00Z</vt:filetime>
  </property>
  <property fmtid="{D5CDD505-2E9C-101B-9397-08002B2CF9AE}" pid="30" name="Objective-What to Keep [system]">
    <vt:lpwstr>No</vt:lpwstr>
  </property>
  <property fmtid="{D5CDD505-2E9C-101B-9397-08002B2CF9AE}" pid="31" name="Objective-Official Translation [system]">
    <vt:lpwstr/>
  </property>
  <property fmtid="{D5CDD505-2E9C-101B-9397-08002B2CF9AE}" pid="32" name="Objective-Connect Creator [system]">
    <vt:lpwstr/>
  </property>
</Properties>
</file>