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EQUALITY &amp; HUMAN RIGHTS\Reports\Annual Employment Reports\Employment reports\2023-24\"/>
    </mc:Choice>
  </mc:AlternateContent>
  <xr:revisionPtr revIDLastSave="0" documentId="13_ncr:1_{54AE822C-6C69-4DC7-9020-718012DECBE8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Notes" sheetId="1" r:id="rId1"/>
    <sheet name="Contents" sheetId="2" r:id="rId2"/>
    <sheet name="Table_3_Gender" sheetId="3" r:id="rId3"/>
    <sheet name="Table_4_Age" sheetId="4" r:id="rId4"/>
    <sheet name="Table_5_Disability" sheetId="5" r:id="rId5"/>
    <sheet name="Table_6_Ethnicity" sheetId="6" r:id="rId6"/>
    <sheet name="Table_7_Religionbelief" sheetId="7" r:id="rId7"/>
    <sheet name="Table_8_Sexual_Orientation" sheetId="8" r:id="rId8"/>
    <sheet name="Table_9_Marital_Status" sheetId="9" r:id="rId9"/>
    <sheet name="Table_10_Pregnancy_Maternity" sheetId="10" r:id="rId10"/>
    <sheet name="Table_11_Grade" sheetId="11" r:id="rId11"/>
    <sheet name="Table_12_Contract_Type" sheetId="12" r:id="rId12"/>
    <sheet name="Table_13_Working_Pattern" sheetId="13" r:id="rId13"/>
    <sheet name="Table_14_Applicants_Gender" sheetId="14" r:id="rId14"/>
    <sheet name="Table_15_Applicants_Age" sheetId="15" r:id="rId15"/>
    <sheet name="Table_16_Applicants_Disability" sheetId="16" r:id="rId16"/>
    <sheet name="Table_17_Applicants_Ethnicity" sheetId="17" r:id="rId17"/>
    <sheet name="Table_18_Applicants_Rel_Belief" sheetId="18" r:id="rId18"/>
    <sheet name="Table_19_Applicants_Sex_Orien" sheetId="19" r:id="rId19"/>
    <sheet name="Table_20_Applicants_Mar_Status" sheetId="20" r:id="rId20"/>
    <sheet name="Table_21_Applicants_Re-Assign" sheetId="21" r:id="rId21"/>
    <sheet name="Table_22_Leavers_Gender" sheetId="22" r:id="rId22"/>
    <sheet name="Table_23_Leavers_Age" sheetId="23" r:id="rId23"/>
    <sheet name="Table_24_Leavers_Disability" sheetId="24" r:id="rId24"/>
    <sheet name="Table_25_Leavers_Ethnicity" sheetId="25" r:id="rId25"/>
    <sheet name="Table_26_Leavers_Rel_Belief" sheetId="26" r:id="rId26"/>
    <sheet name="Table_27_Leavers_Sex_Orien" sheetId="27" r:id="rId27"/>
    <sheet name="Table_28_Leavers_MaritalStatus" sheetId="28" r:id="rId28"/>
    <sheet name="Table_29_D&amp;G_Gender" sheetId="29" r:id="rId29"/>
    <sheet name="Table_30_D&amp;G_Age" sheetId="30" r:id="rId30"/>
    <sheet name="Table_31_D&amp;G_Disability" sheetId="31" r:id="rId31"/>
    <sheet name="Table_32_D&amp;G_Ethnicity" sheetId="32" r:id="rId32"/>
    <sheet name="Table_33_D&amp;G_Rel_Belief" sheetId="33" r:id="rId33"/>
    <sheet name="Table_34_D&amp;G_Sex_Orien" sheetId="34" r:id="rId34"/>
    <sheet name="Table_35_AveAnnPay_Gender" sheetId="35" r:id="rId35"/>
    <sheet name="Table_36_AveAnnPay_Age" sheetId="36" r:id="rId36"/>
    <sheet name="Table_37_AveAnnPay_Disability" sheetId="37" r:id="rId37"/>
    <sheet name="Table_38_AveAnnPay_Ethnicity" sheetId="38" r:id="rId38"/>
    <sheet name="Table_39_AveAnnPay_Rel_Belief" sheetId="39" r:id="rId39"/>
    <sheet name="Table_40_AveAnnPay_Sex_Orien" sheetId="40" r:id="rId40"/>
    <sheet name="Sheet1" sheetId="41" state="hidden" r:id="rId4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3" l="1"/>
  <c r="C5" i="33"/>
  <c r="E14" i="33"/>
  <c r="E6" i="32"/>
  <c r="E6" i="31"/>
  <c r="B15" i="20" l="1"/>
  <c r="C15" i="20"/>
  <c r="D15" i="20"/>
  <c r="E15" i="20"/>
  <c r="B15" i="19"/>
  <c r="C15" i="19"/>
  <c r="D15" i="19"/>
  <c r="E15" i="19"/>
  <c r="B8" i="14" l="1"/>
  <c r="C8" i="14"/>
  <c r="D8" i="14"/>
  <c r="E8" i="14"/>
  <c r="H4" i="16" l="1"/>
  <c r="I7" i="16"/>
  <c r="I6" i="16"/>
  <c r="I5" i="16"/>
  <c r="I4" i="16"/>
  <c r="E8" i="34" l="1"/>
  <c r="E7" i="34"/>
  <c r="E5" i="34"/>
  <c r="E4" i="34"/>
  <c r="C8" i="34"/>
  <c r="C7" i="34"/>
  <c r="C5" i="34"/>
  <c r="C4" i="34"/>
  <c r="E13" i="33"/>
  <c r="E12" i="33"/>
  <c r="E6" i="33"/>
  <c r="E4" i="33"/>
  <c r="C14" i="33"/>
  <c r="C13" i="33"/>
  <c r="C12" i="33"/>
  <c r="C11" i="33"/>
  <c r="C10" i="33"/>
  <c r="C6" i="33"/>
  <c r="C4" i="33"/>
  <c r="E10" i="32"/>
  <c r="E8" i="32"/>
  <c r="E4" i="32"/>
  <c r="C10" i="32"/>
  <c r="C6" i="32"/>
  <c r="C4" i="32"/>
  <c r="C8" i="32"/>
  <c r="E9" i="30"/>
  <c r="E7" i="30"/>
  <c r="C5" i="27" l="1"/>
  <c r="C6" i="27"/>
  <c r="C7" i="27"/>
  <c r="C8" i="27"/>
  <c r="C4" i="27"/>
  <c r="C5" i="24"/>
  <c r="C6" i="24"/>
  <c r="C7" i="24"/>
  <c r="C4" i="24"/>
  <c r="B26" i="11" l="1"/>
  <c r="I6" i="14"/>
  <c r="I7" i="14"/>
  <c r="I5" i="14"/>
  <c r="H6" i="14"/>
  <c r="H7" i="14"/>
  <c r="H5" i="14"/>
  <c r="G6" i="14"/>
  <c r="G7" i="14"/>
  <c r="G5" i="14"/>
  <c r="F6" i="14"/>
  <c r="F7" i="14"/>
  <c r="F5" i="14"/>
  <c r="I5" i="15"/>
  <c r="H5" i="15"/>
  <c r="G5" i="15"/>
  <c r="F5" i="15"/>
  <c r="F4" i="16"/>
  <c r="I7" i="21"/>
  <c r="G6" i="21"/>
  <c r="G5" i="21"/>
  <c r="F5" i="21"/>
  <c r="I13" i="20"/>
  <c r="I6" i="20"/>
  <c r="H10" i="20"/>
  <c r="H6" i="20"/>
  <c r="G6" i="20"/>
  <c r="F6" i="20"/>
  <c r="F9" i="19"/>
  <c r="F6" i="19"/>
  <c r="I14" i="18"/>
  <c r="I5" i="18"/>
  <c r="I6" i="18"/>
  <c r="I7" i="18"/>
  <c r="I8" i="18"/>
  <c r="I9" i="18"/>
  <c r="I12" i="18"/>
  <c r="I13" i="18"/>
  <c r="I4" i="18"/>
  <c r="H5" i="18"/>
  <c r="H6" i="18"/>
  <c r="H7" i="18"/>
  <c r="H8" i="18"/>
  <c r="H11" i="18"/>
  <c r="H12" i="18"/>
  <c r="H13" i="18"/>
  <c r="H14" i="18"/>
  <c r="H4" i="18"/>
  <c r="G5" i="18"/>
  <c r="G6" i="18"/>
  <c r="G7" i="18"/>
  <c r="G8" i="18"/>
  <c r="G10" i="18"/>
  <c r="G11" i="18"/>
  <c r="G12" i="18"/>
  <c r="G13" i="18"/>
  <c r="G14" i="18"/>
  <c r="G4" i="18"/>
  <c r="F14" i="18"/>
  <c r="F5" i="18"/>
  <c r="F6" i="18"/>
  <c r="F7" i="18"/>
  <c r="F8" i="18"/>
  <c r="F9" i="18"/>
  <c r="F10" i="18"/>
  <c r="F11" i="18"/>
  <c r="F12" i="18"/>
  <c r="F13" i="18"/>
  <c r="F4" i="18"/>
  <c r="B12" i="17"/>
  <c r="F10" i="17" s="1"/>
  <c r="C12" i="17"/>
  <c r="G8" i="17" s="1"/>
  <c r="D12" i="17"/>
  <c r="H11" i="17" s="1"/>
  <c r="E12" i="17"/>
  <c r="I11" i="17" s="1"/>
  <c r="C5" i="25"/>
  <c r="C6" i="25"/>
  <c r="C7" i="25"/>
  <c r="C9" i="25"/>
  <c r="C10" i="25"/>
  <c r="C4" i="25"/>
  <c r="H10" i="17" l="1"/>
  <c r="H7" i="17"/>
  <c r="H6" i="17"/>
  <c r="H9" i="17"/>
  <c r="H8" i="17"/>
  <c r="G5" i="17"/>
  <c r="I10" i="17"/>
  <c r="H5" i="17"/>
  <c r="I8" i="17"/>
  <c r="I7" i="17"/>
  <c r="I6" i="17"/>
  <c r="G10" i="17"/>
  <c r="G11" i="17"/>
  <c r="G9" i="17"/>
  <c r="F11" i="17"/>
  <c r="F7" i="17"/>
  <c r="G6" i="17"/>
  <c r="F5" i="17"/>
  <c r="G7" i="17"/>
  <c r="F6" i="17"/>
  <c r="F8" i="17"/>
  <c r="F9" i="17"/>
  <c r="I9" i="17"/>
  <c r="I5" i="17"/>
  <c r="E9" i="34" l="1"/>
  <c r="C9" i="34"/>
  <c r="E5" i="33"/>
  <c r="E9" i="33"/>
  <c r="E10" i="33"/>
  <c r="E11" i="33"/>
  <c r="E15" i="33"/>
  <c r="C15" i="33"/>
  <c r="C11" i="32"/>
  <c r="E5" i="31"/>
  <c r="E4" i="31"/>
  <c r="C5" i="31"/>
  <c r="C6" i="31"/>
  <c r="C4" i="31"/>
  <c r="E8" i="30"/>
  <c r="E10" i="30"/>
  <c r="E11" i="30"/>
  <c r="E12" i="30"/>
  <c r="C5" i="30"/>
  <c r="C6" i="30"/>
  <c r="C7" i="30"/>
  <c r="C8" i="30"/>
  <c r="C9" i="30"/>
  <c r="C10" i="30"/>
  <c r="C11" i="30"/>
  <c r="C12" i="30"/>
  <c r="C4" i="30"/>
  <c r="E5" i="29" l="1"/>
  <c r="E4" i="29"/>
  <c r="C6" i="29"/>
  <c r="C5" i="29"/>
  <c r="C4" i="29"/>
  <c r="C6" i="28" l="1"/>
  <c r="C7" i="28"/>
  <c r="C8" i="28"/>
  <c r="C9" i="28"/>
  <c r="C10" i="28"/>
  <c r="C11" i="28"/>
  <c r="C5" i="28"/>
  <c r="C4" i="28"/>
  <c r="C9" i="27"/>
  <c r="C14" i="26" l="1"/>
  <c r="C4" i="26"/>
  <c r="C11" i="25"/>
  <c r="C8" i="24"/>
  <c r="C6" i="23"/>
  <c r="C7" i="23"/>
  <c r="C8" i="23"/>
  <c r="C9" i="23"/>
  <c r="C10" i="23"/>
  <c r="C11" i="23"/>
  <c r="C12" i="23"/>
  <c r="C13" i="23"/>
  <c r="C14" i="23"/>
  <c r="C15" i="23"/>
  <c r="C5" i="23"/>
  <c r="C4" i="23"/>
  <c r="C5" i="22"/>
  <c r="C6" i="26"/>
  <c r="C7" i="26"/>
  <c r="C8" i="26"/>
  <c r="C12" i="26"/>
  <c r="C13" i="26"/>
  <c r="C15" i="26"/>
  <c r="C5" i="26"/>
  <c r="C6" i="22" l="1"/>
  <c r="C4" i="22"/>
  <c r="C5" i="10" l="1"/>
  <c r="C4" i="10"/>
  <c r="C14" i="7"/>
  <c r="C13" i="7"/>
  <c r="C12" i="7"/>
  <c r="C11" i="7"/>
  <c r="C10" i="7"/>
  <c r="C8" i="7"/>
  <c r="C7" i="7"/>
  <c r="C6" i="7"/>
  <c r="C5" i="7"/>
  <c r="C4" i="7"/>
  <c r="C10" i="6"/>
  <c r="C9" i="6"/>
  <c r="C8" i="6"/>
  <c r="C7" i="6"/>
  <c r="C6" i="6"/>
  <c r="C5" i="6"/>
  <c r="C4" i="6"/>
  <c r="C7" i="5"/>
  <c r="C6" i="5"/>
  <c r="C5" i="5"/>
  <c r="C4" i="5"/>
  <c r="C14" i="4"/>
  <c r="C13" i="4"/>
  <c r="C12" i="4"/>
  <c r="C11" i="4"/>
  <c r="C10" i="4"/>
  <c r="C9" i="4"/>
  <c r="C8" i="4"/>
  <c r="C7" i="4"/>
  <c r="C6" i="4"/>
  <c r="C5" i="4"/>
  <c r="C4" i="4"/>
  <c r="C5" i="3"/>
  <c r="C4" i="3"/>
  <c r="C10" i="9"/>
  <c r="C9" i="9"/>
  <c r="C8" i="9"/>
  <c r="C7" i="9"/>
  <c r="C6" i="9"/>
  <c r="C5" i="9"/>
  <c r="C4" i="9"/>
  <c r="C9" i="8"/>
  <c r="C6" i="8" l="1"/>
  <c r="C4" i="8"/>
  <c r="C5" i="8"/>
  <c r="C7" i="8"/>
  <c r="C8" i="8"/>
  <c r="I6" i="21"/>
  <c r="I9" i="21"/>
  <c r="I5" i="21"/>
  <c r="H6" i="21"/>
  <c r="H7" i="21"/>
  <c r="H9" i="21"/>
  <c r="H5" i="21"/>
  <c r="G7" i="21"/>
  <c r="G9" i="21"/>
  <c r="F6" i="21"/>
  <c r="F7" i="21"/>
  <c r="F9" i="21"/>
  <c r="I12" i="17"/>
  <c r="H12" i="17"/>
  <c r="G12" i="17"/>
  <c r="F12" i="17"/>
  <c r="I8" i="16"/>
  <c r="H5" i="16"/>
  <c r="H6" i="16"/>
  <c r="H8" i="16"/>
  <c r="H7" i="16"/>
  <c r="G5" i="16"/>
  <c r="G6" i="16"/>
  <c r="G4" i="16"/>
  <c r="G8" i="16"/>
  <c r="G7" i="16"/>
  <c r="F5" i="16"/>
  <c r="F6" i="16"/>
  <c r="F8" i="16"/>
  <c r="F7" i="16"/>
  <c r="I7" i="20" l="1"/>
  <c r="I8" i="20"/>
  <c r="I9" i="20"/>
  <c r="I10" i="20"/>
  <c r="I11" i="20"/>
  <c r="I12" i="20"/>
  <c r="I14" i="20"/>
  <c r="I15" i="20"/>
  <c r="H7" i="20"/>
  <c r="H8" i="20"/>
  <c r="H9" i="20"/>
  <c r="H11" i="20"/>
  <c r="H12" i="20"/>
  <c r="H14" i="20"/>
  <c r="H15" i="20"/>
  <c r="H13" i="20"/>
  <c r="G7" i="20"/>
  <c r="G8" i="20"/>
  <c r="G9" i="20"/>
  <c r="G10" i="20"/>
  <c r="G11" i="20"/>
  <c r="G12" i="20"/>
  <c r="G14" i="20"/>
  <c r="G15" i="20"/>
  <c r="G13" i="20"/>
  <c r="F7" i="20"/>
  <c r="F8" i="20"/>
  <c r="F9" i="20"/>
  <c r="F10" i="20"/>
  <c r="F11" i="20"/>
  <c r="F12" i="20"/>
  <c r="F14" i="20"/>
  <c r="F15" i="20"/>
  <c r="F13" i="20"/>
  <c r="I7" i="19" l="1"/>
  <c r="I8" i="19"/>
  <c r="I9" i="19"/>
  <c r="I10" i="19"/>
  <c r="I11" i="19"/>
  <c r="I12" i="19"/>
  <c r="I13" i="19"/>
  <c r="I14" i="19"/>
  <c r="I15" i="19"/>
  <c r="I6" i="19"/>
  <c r="H7" i="19"/>
  <c r="H8" i="19"/>
  <c r="H9" i="19"/>
  <c r="H10" i="19"/>
  <c r="H11" i="19"/>
  <c r="H12" i="19"/>
  <c r="H13" i="19"/>
  <c r="H14" i="19"/>
  <c r="H15" i="19"/>
  <c r="H6" i="19"/>
  <c r="G7" i="19"/>
  <c r="G8" i="19"/>
  <c r="G9" i="19"/>
  <c r="G10" i="19"/>
  <c r="G11" i="19"/>
  <c r="G12" i="19"/>
  <c r="G13" i="19"/>
  <c r="G14" i="19"/>
  <c r="G15" i="19"/>
  <c r="G6" i="19"/>
  <c r="F7" i="19"/>
  <c r="F8" i="19"/>
  <c r="F10" i="19"/>
  <c r="F11" i="19"/>
  <c r="F12" i="19"/>
  <c r="F13" i="19"/>
  <c r="F14" i="19"/>
  <c r="F15" i="19"/>
  <c r="I6" i="15" l="1"/>
  <c r="I7" i="15"/>
  <c r="I8" i="15"/>
  <c r="I9" i="15"/>
  <c r="I10" i="15"/>
  <c r="I11" i="15"/>
  <c r="I12" i="15"/>
  <c r="I13" i="15"/>
  <c r="I14" i="15"/>
  <c r="I15" i="15"/>
  <c r="I16" i="15"/>
  <c r="I17" i="15"/>
  <c r="H6" i="15"/>
  <c r="H7" i="15"/>
  <c r="H8" i="15"/>
  <c r="H9" i="15"/>
  <c r="H10" i="15"/>
  <c r="H11" i="15"/>
  <c r="H12" i="15"/>
  <c r="H13" i="15"/>
  <c r="H14" i="15"/>
  <c r="H15" i="15"/>
  <c r="H17" i="15"/>
  <c r="G6" i="15"/>
  <c r="G7" i="15"/>
  <c r="G8" i="15"/>
  <c r="G9" i="15"/>
  <c r="G10" i="15"/>
  <c r="G11" i="15"/>
  <c r="G12" i="15"/>
  <c r="G13" i="15"/>
  <c r="G14" i="15"/>
  <c r="G15" i="15"/>
  <c r="G17" i="15"/>
  <c r="F6" i="15"/>
  <c r="F7" i="15"/>
  <c r="F8" i="15"/>
  <c r="F9" i="15"/>
  <c r="F10" i="15"/>
  <c r="F11" i="15"/>
  <c r="F12" i="15"/>
  <c r="F13" i="15"/>
  <c r="F14" i="15"/>
  <c r="F15" i="15"/>
  <c r="F17" i="15"/>
</calcChain>
</file>

<file path=xl/sharedStrings.xml><?xml version="1.0" encoding="utf-8"?>
<sst xmlns="http://schemas.openxmlformats.org/spreadsheetml/2006/main" count="703" uniqueCount="245">
  <si>
    <t>Summary:</t>
  </si>
  <si>
    <t>Notes:</t>
  </si>
  <si>
    <t>All figures less than 5 are suppressed and denoted by *</t>
  </si>
  <si>
    <t>Percentages are rounded</t>
  </si>
  <si>
    <t>Totals may not sum due to rounding.</t>
  </si>
  <si>
    <t>Source:</t>
  </si>
  <si>
    <t>Betsi Cadwaladr University Health Board</t>
  </si>
  <si>
    <t>Contact:</t>
  </si>
  <si>
    <t xml:space="preserve">Contact details can be found on our website at: </t>
  </si>
  <si>
    <t xml:space="preserve">http://www.wales.nhs.uk/sitesplus/861/page/47421 </t>
  </si>
  <si>
    <t>Updated:</t>
  </si>
  <si>
    <t>You may use and re-use this data free of charge in any format or medium, under the terms of the Open Government License:</t>
  </si>
  <si>
    <t>http://www.nationalarchives.gov.uk/doc/open-government-licence</t>
  </si>
  <si>
    <t xml:space="preserve">Contents </t>
  </si>
  <si>
    <t>Table 3 - Gender (Sex)</t>
  </si>
  <si>
    <t>Table 4 - Age</t>
  </si>
  <si>
    <t xml:space="preserve">Table 5 - Disability </t>
  </si>
  <si>
    <t>Table 6 - Ethnicity</t>
  </si>
  <si>
    <t>Table 7 - Religion/Belief</t>
  </si>
  <si>
    <t>Table 8 - Sexual Orientation</t>
  </si>
  <si>
    <t>Table 9 - Marital Status</t>
  </si>
  <si>
    <t xml:space="preserve">Table 10 - Pregnancy and Maternity </t>
  </si>
  <si>
    <t>Men and Women in the Work Place</t>
  </si>
  <si>
    <t>Table 11 - Grade</t>
  </si>
  <si>
    <t>Table 12 - Contract Type</t>
  </si>
  <si>
    <t>Table 13 - Working Pattern</t>
  </si>
  <si>
    <t>Analysis of job applicants, and those short-listed, interviewed and appointed</t>
  </si>
  <si>
    <t>Table 14 - Applicants - Gender (Sex)</t>
  </si>
  <si>
    <t>Table 15 - Applicants - Age</t>
  </si>
  <si>
    <t xml:space="preserve">Table 16 - Applicants - Disability </t>
  </si>
  <si>
    <t>Table 17 - Applicants - Ethnicity</t>
  </si>
  <si>
    <t>Table 18 - Applicants - Religion/Belief</t>
  </si>
  <si>
    <t>Table 19 - Applicants -Sexual Orientation</t>
  </si>
  <si>
    <t>Table 20 - Applicants - Marital Status</t>
  </si>
  <si>
    <t>Table 21 - Gender Re-Assignment</t>
  </si>
  <si>
    <t>Analysis of People who have left BCUHB</t>
  </si>
  <si>
    <t>Table 22 - Leavers Gender (Sex)</t>
  </si>
  <si>
    <t>Table 23 - Leavers Age</t>
  </si>
  <si>
    <t>Table 24 - Leavers Disability</t>
  </si>
  <si>
    <t>Table 25 - Leavers Ethnicity</t>
  </si>
  <si>
    <t>Table 26 - Leavers Religion/Belief</t>
  </si>
  <si>
    <t>Table 27 - Leavers Sexual Orientation</t>
  </si>
  <si>
    <t>Table 28 - Leavers Marital Status</t>
  </si>
  <si>
    <t>Analysis of staff involved in Disciplinary &amp; Grievance procedures</t>
  </si>
  <si>
    <t>Table 29 - D&amp;G Gender</t>
  </si>
  <si>
    <t>Table 30 - D&amp;G Age</t>
  </si>
  <si>
    <t>Table 31 - D&amp;G Disability</t>
  </si>
  <si>
    <t>Table 32 - D&amp;G Ethnicity</t>
  </si>
  <si>
    <t>Table 33 - D&amp;G Religion/Belief</t>
  </si>
  <si>
    <t>Table 34 - D&amp;G Sexual Orientation</t>
  </si>
  <si>
    <t>Analysis of Average Annual Salaries</t>
  </si>
  <si>
    <t>Table 35 - Ave Annual Salary Gender</t>
  </si>
  <si>
    <t>Table 36 - Ave Annual Salary Age</t>
  </si>
  <si>
    <t>Table 37 - Ave Annual Salary Disability</t>
  </si>
  <si>
    <t>Table 38 - Ave Annual Salary Ethnicity</t>
  </si>
  <si>
    <t>Table 39 - Ave Annual Salary Religion/Belief</t>
  </si>
  <si>
    <t>Table 40 - Ave Annual Salary Sexual Orientation</t>
  </si>
  <si>
    <t>Return to Contents Page</t>
  </si>
  <si>
    <t>Number</t>
  </si>
  <si>
    <t>Percent</t>
  </si>
  <si>
    <t>Female</t>
  </si>
  <si>
    <t>Male</t>
  </si>
  <si>
    <t>Total</t>
  </si>
  <si>
    <t>Under 25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</si>
  <si>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</si>
  <si>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</si>
  <si>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</si>
  <si>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</si>
  <si>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</si>
  <si>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</si>
  <si>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</si>
  <si>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</si>
  <si>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</si>
  <si>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and over</t>
  </si>
  <si>
    <t>Disabled</t>
  </si>
  <si>
    <t>Not Disabled</t>
  </si>
  <si>
    <t>Not Disclosed</t>
  </si>
  <si>
    <t>Unknown</t>
  </si>
  <si>
    <t>White</t>
  </si>
  <si>
    <t>Black or Black British</t>
  </si>
  <si>
    <t>Asian or Asian British</t>
  </si>
  <si>
    <t>Mixed</t>
  </si>
  <si>
    <t>Chinese</t>
  </si>
  <si>
    <t>Any Other Ethnic Group</t>
  </si>
  <si>
    <t>Atheism</t>
  </si>
  <si>
    <t>Buddhism</t>
  </si>
  <si>
    <t>Christianity</t>
  </si>
  <si>
    <t>Hinduism</t>
  </si>
  <si>
    <t>Islam</t>
  </si>
  <si>
    <t>Jainism</t>
  </si>
  <si>
    <t>Judaism</t>
  </si>
  <si>
    <t>Sikhism</t>
  </si>
  <si>
    <t>Other</t>
  </si>
  <si>
    <t>Figures below 5 are suppressed and denoted by *</t>
  </si>
  <si>
    <t>Heterosexual</t>
  </si>
  <si>
    <t>Gay</t>
  </si>
  <si>
    <t>Lesbian</t>
  </si>
  <si>
    <t>Bisexual</t>
  </si>
  <si>
    <t>Civil Partnership</t>
  </si>
  <si>
    <t>Divorced</t>
  </si>
  <si>
    <t>Legally Separated</t>
  </si>
  <si>
    <t>Married</t>
  </si>
  <si>
    <t>Single</t>
  </si>
  <si>
    <t>Widowed</t>
  </si>
  <si>
    <t>No</t>
  </si>
  <si>
    <t>Yes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</si>
  <si>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</si>
  <si>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</si>
  <si>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</si>
  <si>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</si>
  <si>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</si>
  <si>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</si>
  <si>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</si>
  <si>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</si>
  <si>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</si>
  <si>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</si>
  <si>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</si>
  <si>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</si>
  <si>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Non-Agenda for Change</t>
  </si>
  <si>
    <t>Associate Specialist</t>
  </si>
  <si>
    <t>Clinical Assistant</t>
  </si>
  <si>
    <t>Consultant</t>
  </si>
  <si>
    <t>Dentist</t>
  </si>
  <si>
    <t>Foundation Yr 1 / Yr 2</t>
  </si>
  <si>
    <t>Other Medical</t>
  </si>
  <si>
    <t>SHO / House Officer</t>
  </si>
  <si>
    <t>Specialty Doctor / Staff Grade / Trust Grade</t>
  </si>
  <si>
    <t>Specialty/Specialist Registrar</t>
  </si>
  <si>
    <t>Totals</t>
  </si>
  <si>
    <t>Permanent</t>
  </si>
  <si>
    <t>Fixed Term Temp</t>
  </si>
  <si>
    <t>Non-Exec Director/Chair</t>
  </si>
  <si>
    <t>Full Time</t>
  </si>
  <si>
    <t>Part Time</t>
  </si>
  <si>
    <t>Table 14 - Applicants - Gender</t>
  </si>
  <si>
    <t>Applied</t>
  </si>
  <si>
    <t>Shortlisted</t>
  </si>
  <si>
    <t>Interview attended</t>
  </si>
  <si>
    <t>Appointed</t>
  </si>
  <si>
    <t>Applied Percent</t>
  </si>
  <si>
    <t>Shortlisted Percent</t>
  </si>
  <si>
    <t>Interview attended %</t>
  </si>
  <si>
    <t>Appointed %</t>
  </si>
  <si>
    <t>I do not wish to disclose</t>
  </si>
  <si>
    <t>Under 20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</si>
  <si>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</si>
  <si>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</si>
  <si>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</si>
  <si>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</si>
  <si>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</si>
  <si>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</si>
  <si>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</si>
  <si>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</si>
  <si>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</si>
  <si>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65+</t>
  </si>
  <si>
    <t>Not stated</t>
  </si>
  <si>
    <t>Table 16 - Applicants - Disability</t>
  </si>
  <si>
    <t>Any other ethnic group</t>
  </si>
  <si>
    <t>Table 18 - Applicants - Religious Belief</t>
  </si>
  <si>
    <t>Table 19 - Applicants - Sexual Orientation</t>
  </si>
  <si>
    <t>Heterosexual or Straight</t>
  </si>
  <si>
    <t>Gay or Lesbian</t>
  </si>
  <si>
    <t>Other sexual orientation not listed</t>
  </si>
  <si>
    <t>Undecided</t>
  </si>
  <si>
    <t>I do not wish to disclose my sexual orientation</t>
  </si>
  <si>
    <t>Civil partnership</t>
  </si>
  <si>
    <t>Legally separated</t>
  </si>
  <si>
    <t>I do not wish to disclose this</t>
  </si>
  <si>
    <t>Table 21 - Applicants - Gender Re-Assignment</t>
  </si>
  <si>
    <t>Table 22 - Leavers Gender</t>
  </si>
  <si>
    <t>%</t>
  </si>
  <si>
    <t>Table 23 - Leavers by Age Band</t>
  </si>
  <si>
    <t>Table 24 - Leavers: Disability</t>
  </si>
  <si>
    <t>Table 25 - Leavers by Ethnicity</t>
  </si>
  <si>
    <t>Table 26 - Leavers by Religion or Belief (or non-belief)</t>
  </si>
  <si>
    <t>Table 27 - Leavers by Sexual Orientation</t>
  </si>
  <si>
    <t>Table 28 - Leavers by Marital Status</t>
  </si>
  <si>
    <t>Table 30 - Disciplinary and Grievance Age</t>
  </si>
  <si>
    <t>Table 31 - Disciplinary and Grievance Disability</t>
  </si>
  <si>
    <t>Table 32 - Disciplinary and Grievance Ethnicity</t>
  </si>
  <si>
    <t>Table 33 - Disciplinary and Grievance Religion/Belief</t>
  </si>
  <si>
    <t>Table 34 - Disciplinary and Grievance Sexual Orientation</t>
  </si>
  <si>
    <t>Table 35 - Average Annual Pay Gender</t>
  </si>
  <si>
    <t>Average = sum(Actual Salary) / sum(FTE)</t>
  </si>
  <si>
    <t>Main Staff Group</t>
  </si>
  <si>
    <t>Add Prof Scientific and Technical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</si>
  <si>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</si>
  <si>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</si>
  <si>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</si>
  <si>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</si>
  <si>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</si>
  <si>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</si>
  <si>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</si>
  <si>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Students</t>
  </si>
  <si>
    <t>Table 36 - Average Annual Pay Age</t>
  </si>
  <si>
    <t>25 - 34</t>
  </si>
  <si>
    <t>35 - 44</t>
  </si>
  <si>
    <t>45 - 54</t>
  </si>
  <si>
    <t>55 - 64</t>
  </si>
  <si>
    <t>65 and over</t>
  </si>
  <si>
    <t>Table 37 - Average Annual Pay Disability</t>
  </si>
  <si>
    <t>Not Declared / Undefined</t>
  </si>
  <si>
    <t>Table 38 - Average Annual Pay Ethnicity</t>
  </si>
  <si>
    <t>Asian/ Asian British</t>
  </si>
  <si>
    <t>Black/ Black British</t>
  </si>
  <si>
    <t>Mixed/ Mixed British</t>
  </si>
  <si>
    <t>Table 39 - Average Annual Pay Religious Belief</t>
  </si>
  <si>
    <t>I do not wish to disclose my religion/belief or Other</t>
  </si>
  <si>
    <t>Table 40 - Average Annual Pay Sexual Orientation</t>
  </si>
  <si>
    <t>I do not wish to disclose my sexual orientation/or Other</t>
  </si>
  <si>
    <t>Please note that the Applicant TRAC report has slightly different protected Characteristics</t>
  </si>
  <si>
    <t>Answer</t>
  </si>
  <si>
    <t>Applied %</t>
  </si>
  <si>
    <t>Shortlisted %</t>
  </si>
  <si>
    <t>I do not wish to disclose my religion/belief</t>
  </si>
  <si>
    <t>I do not wish to disclose whether or not I have a disability</t>
  </si>
  <si>
    <t>I do not want to answer this question</t>
  </si>
  <si>
    <t>Workforce Representation as at 31 March 2023</t>
  </si>
  <si>
    <t>I do not wish to disclose includes None/ Not Applicable and Other</t>
  </si>
  <si>
    <t>We do not record pregnancy in ESR. Yes refers to employees on Maternity Leave</t>
  </si>
  <si>
    <t>Not stated (person asked but declined to provide a response)</t>
  </si>
  <si>
    <t>Unspecified</t>
  </si>
  <si>
    <t>The following responses have been categorised as follows:</t>
  </si>
  <si>
    <t>BCUHB Employer Equality Report Data 2023-2024</t>
  </si>
  <si>
    <t>Employer Equality Report Data 2023-2024</t>
  </si>
  <si>
    <t>Data is based on headcount as at 31 March 2024</t>
  </si>
  <si>
    <t>Percentages are based on the total headcount (20,909) used for the report</t>
  </si>
  <si>
    <t xml:space="preserve"> </t>
  </si>
  <si>
    <t>][</t>
  </si>
  <si>
    <t>Leavers Yr to 31/3/24</t>
  </si>
  <si>
    <t>Leavers Yr to 31/3/2024</t>
  </si>
  <si>
    <t>Employees Involved In Disciplinary Procedures Year to March 2024</t>
  </si>
  <si>
    <t>Employees Involved In Grievance Procedures Year to March 2024</t>
  </si>
  <si>
    <t>Reports showing average annual salary per Full Time Equivalent (FTE) as at 31st March 2024 analysed by staff group</t>
  </si>
  <si>
    <t>Please note that application numbers are high, due to some applicants applying for multiple vacancies</t>
  </si>
  <si>
    <t>Not stated includes 'I do not wish to disclose my ethnic group' and 'Not Stated'</t>
  </si>
  <si>
    <t>*</t>
  </si>
  <si>
    <t>Yes - Unspecified</t>
  </si>
  <si>
    <t>Learning disability/difficulty</t>
  </si>
  <si>
    <t>Long-standing illness</t>
  </si>
  <si>
    <t>Mental Health Condition</t>
  </si>
  <si>
    <t>Physical Impairment</t>
  </si>
  <si>
    <t>Sensory Impairment</t>
  </si>
  <si>
    <t>Disabled Categories included are as follows:</t>
  </si>
  <si>
    <t>All Assignments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</si>
</sst>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£]#,##0.00"/>
    <numFmt numFmtId="166" formatCode="&quot;£&quot;#,##0.00"/>
  </numFmts>
  <fonts count="22" x14ac:knownFonts="1"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2"/>
      <color rgb="FF0000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Arial"/>
      <family val="2"/>
    </font>
    <font>
      <i/>
      <sz val="11"/>
      <color rgb="FF000000"/>
      <name val="Calibri"/>
      <family val="2"/>
    </font>
    <font>
      <sz val="9"/>
      <color rgb="FF000000"/>
      <name val="Calibri"/>
      <family val="2"/>
    </font>
    <font>
      <i/>
      <sz val="11"/>
      <color rgb="FF000000"/>
      <name val="Arial"/>
      <family val="2"/>
    </font>
    <font>
      <sz val="8"/>
      <color rgb="FF000000"/>
      <name val="Calibri"/>
      <family val="2"/>
    </font>
    <font>
      <b/>
      <sz val="9"/>
      <color rgb="FF000000"/>
      <name val="Arial"/>
      <family val="2"/>
    </font>
    <font>
      <i/>
      <sz val="9"/>
      <color rgb="FF000000"/>
      <name val="Calibri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9BC2E6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8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2" fillId="2" borderId="0" xfId="1" applyFont="1" applyFill="1"/>
    <xf numFmtId="14" fontId="4" fillId="2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1" applyFont="1"/>
    <xf numFmtId="0" fontId="6" fillId="2" borderId="0" xfId="0" applyFont="1" applyFill="1"/>
    <xf numFmtId="0" fontId="7" fillId="2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10" fontId="7" fillId="2" borderId="0" xfId="0" applyNumberFormat="1" applyFont="1" applyFill="1"/>
    <xf numFmtId="3" fontId="0" fillId="0" borderId="0" xfId="0" applyNumberFormat="1"/>
    <xf numFmtId="10" fontId="6" fillId="2" borderId="0" xfId="0" applyNumberFormat="1" applyFont="1" applyFill="1"/>
    <xf numFmtId="0" fontId="7" fillId="0" borderId="2" xfId="0" applyFont="1" applyBorder="1"/>
    <xf numFmtId="0" fontId="8" fillId="0" borderId="0" xfId="0" applyFont="1"/>
    <xf numFmtId="0" fontId="9" fillId="2" borderId="0" xfId="0" applyFont="1" applyFill="1"/>
    <xf numFmtId="0" fontId="8" fillId="2" borderId="0" xfId="0" applyFont="1" applyFill="1"/>
    <xf numFmtId="0" fontId="8" fillId="2" borderId="1" xfId="0" applyFont="1" applyFill="1" applyBorder="1" applyAlignment="1">
      <alignment horizontal="right"/>
    </xf>
    <xf numFmtId="1" fontId="7" fillId="2" borderId="0" xfId="0" applyNumberFormat="1" applyFont="1" applyFill="1"/>
    <xf numFmtId="1" fontId="6" fillId="2" borderId="0" xfId="0" applyNumberFormat="1" applyFont="1" applyFill="1"/>
    <xf numFmtId="0" fontId="0" fillId="0" borderId="2" xfId="0" applyBorder="1"/>
    <xf numFmtId="0" fontId="7" fillId="2" borderId="1" xfId="0" applyFont="1" applyFill="1" applyBorder="1"/>
    <xf numFmtId="0" fontId="0" fillId="0" borderId="0" xfId="0" applyAlignment="1">
      <alignment horizontal="right"/>
    </xf>
    <xf numFmtId="0" fontId="7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" fontId="7" fillId="2" borderId="0" xfId="0" applyNumberFormat="1" applyFont="1" applyFill="1" applyAlignment="1">
      <alignment horizontal="right"/>
    </xf>
    <xf numFmtId="0" fontId="7" fillId="2" borderId="1" xfId="0" applyFont="1" applyFill="1" applyBorder="1" applyAlignment="1">
      <alignment horizontal="right"/>
    </xf>
    <xf numFmtId="3" fontId="6" fillId="2" borderId="0" xfId="0" applyNumberFormat="1" applyFont="1" applyFill="1"/>
    <xf numFmtId="0" fontId="10" fillId="2" borderId="0" xfId="0" applyFont="1" applyFill="1"/>
    <xf numFmtId="0" fontId="6" fillId="0" borderId="2" xfId="0" applyFont="1" applyBorder="1"/>
    <xf numFmtId="1" fontId="7" fillId="0" borderId="2" xfId="0" applyNumberFormat="1" applyFont="1" applyBorder="1"/>
    <xf numFmtId="0" fontId="7" fillId="0" borderId="0" xfId="0" applyFont="1"/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1" fontId="6" fillId="0" borderId="2" xfId="0" applyNumberFormat="1" applyFont="1" applyBorder="1"/>
    <xf numFmtId="2" fontId="0" fillId="0" borderId="0" xfId="0" applyNumberFormat="1"/>
    <xf numFmtId="10" fontId="7" fillId="2" borderId="0" xfId="0" applyNumberFormat="1" applyFont="1" applyFill="1" applyAlignment="1">
      <alignment horizontal="right"/>
    </xf>
    <xf numFmtId="0" fontId="6" fillId="2" borderId="4" xfId="0" applyFont="1" applyFill="1" applyBorder="1"/>
    <xf numFmtId="1" fontId="6" fillId="2" borderId="4" xfId="0" applyNumberFormat="1" applyFont="1" applyFill="1" applyBorder="1"/>
    <xf numFmtId="10" fontId="6" fillId="2" borderId="4" xfId="0" applyNumberFormat="1" applyFont="1" applyFill="1" applyBorder="1"/>
    <xf numFmtId="10" fontId="0" fillId="2" borderId="0" xfId="0" applyNumberFormat="1" applyFill="1"/>
    <xf numFmtId="0" fontId="8" fillId="2" borderId="0" xfId="0" applyFont="1" applyFill="1" applyAlignment="1">
      <alignment horizontal="left" vertical="center" wrapText="1"/>
    </xf>
    <xf numFmtId="0" fontId="11" fillId="2" borderId="0" xfId="0" applyFont="1" applyFill="1"/>
    <xf numFmtId="164" fontId="7" fillId="2" borderId="0" xfId="0" applyNumberFormat="1" applyFont="1" applyFill="1"/>
    <xf numFmtId="0" fontId="6" fillId="2" borderId="3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 vertical="top" wrapText="1"/>
    </xf>
    <xf numFmtId="0" fontId="7" fillId="0" borderId="0" xfId="0" applyFont="1" applyFill="1" applyAlignment="1">
      <alignment horizontal="right" vertical="center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165" fontId="7" fillId="0" borderId="0" xfId="0" applyNumberFormat="1" applyFont="1"/>
    <xf numFmtId="0" fontId="6" fillId="0" borderId="4" xfId="0" applyFont="1" applyBorder="1"/>
    <xf numFmtId="165" fontId="6" fillId="3" borderId="5" xfId="0" applyNumberFormat="1" applyFont="1" applyFill="1" applyBorder="1"/>
    <xf numFmtId="0" fontId="6" fillId="2" borderId="1" xfId="0" applyFont="1" applyFill="1" applyBorder="1" applyAlignment="1">
      <alignment horizontal="left" vertical="top"/>
    </xf>
    <xf numFmtId="0" fontId="0" fillId="5" borderId="0" xfId="0" applyFill="1"/>
    <xf numFmtId="0" fontId="6" fillId="6" borderId="0" xfId="0" applyFont="1" applyFill="1"/>
    <xf numFmtId="0" fontId="2" fillId="5" borderId="0" xfId="1" applyFont="1" applyFill="1"/>
    <xf numFmtId="0" fontId="6" fillId="6" borderId="3" xfId="0" applyFont="1" applyFill="1" applyBorder="1" applyAlignment="1">
      <alignment horizontal="right"/>
    </xf>
    <xf numFmtId="0" fontId="6" fillId="6" borderId="3" xfId="0" applyFont="1" applyFill="1" applyBorder="1" applyAlignment="1">
      <alignment horizontal="right" vertical="top" wrapText="1"/>
    </xf>
    <xf numFmtId="0" fontId="7" fillId="6" borderId="0" xfId="0" applyFont="1" applyFill="1"/>
    <xf numFmtId="164" fontId="0" fillId="5" borderId="0" xfId="0" applyNumberFormat="1" applyFill="1"/>
    <xf numFmtId="0" fontId="6" fillId="6" borderId="6" xfId="0" applyFont="1" applyFill="1" applyBorder="1"/>
    <xf numFmtId="164" fontId="1" fillId="4" borderId="6" xfId="0" applyNumberFormat="1" applyFont="1" applyFill="1" applyBorder="1"/>
    <xf numFmtId="0" fontId="7" fillId="6" borderId="0" xfId="0" applyFont="1" applyFill="1" applyBorder="1"/>
    <xf numFmtId="0" fontId="0" fillId="5" borderId="0" xfId="0" applyFill="1" applyBorder="1"/>
    <xf numFmtId="0" fontId="7" fillId="2" borderId="0" xfId="0" applyNumberFormat="1" applyFont="1" applyFill="1" applyAlignment="1">
      <alignment horizontal="right"/>
    </xf>
    <xf numFmtId="0" fontId="7" fillId="0" borderId="0" xfId="0" applyNumberFormat="1" applyFont="1" applyFill="1" applyAlignment="1">
      <alignment horizontal="right" vertical="center" wrapText="1"/>
    </xf>
    <xf numFmtId="0" fontId="0" fillId="5" borderId="0" xfId="0" applyNumberFormat="1" applyFill="1" applyAlignment="1">
      <alignment horizontal="right"/>
    </xf>
    <xf numFmtId="0" fontId="0" fillId="5" borderId="0" xfId="0" applyNumberFormat="1" applyFill="1" applyBorder="1" applyAlignment="1">
      <alignment horizontal="right"/>
    </xf>
    <xf numFmtId="0" fontId="1" fillId="4" borderId="6" xfId="0" applyNumberFormat="1" applyFont="1" applyFill="1" applyBorder="1" applyAlignment="1">
      <alignment horizontal="right"/>
    </xf>
    <xf numFmtId="1" fontId="7" fillId="5" borderId="0" xfId="0" applyNumberFormat="1" applyFont="1" applyFill="1" applyAlignment="1">
      <alignment horizontal="right" wrapText="1"/>
    </xf>
    <xf numFmtId="1" fontId="7" fillId="7" borderId="0" xfId="0" applyNumberFormat="1" applyFont="1" applyFill="1" applyAlignment="1">
      <alignment horizontal="right" wrapText="1"/>
    </xf>
    <xf numFmtId="0" fontId="7" fillId="7" borderId="0" xfId="0" applyFont="1" applyFill="1" applyAlignment="1">
      <alignment horizontal="right" wrapText="1"/>
    </xf>
    <xf numFmtId="1" fontId="6" fillId="6" borderId="4" xfId="0" applyNumberFormat="1" applyFont="1" applyFill="1" applyBorder="1"/>
    <xf numFmtId="0" fontId="7" fillId="7" borderId="0" xfId="0" applyFont="1" applyFill="1" applyAlignment="1">
      <alignment horizontal="right" vertical="center" wrapText="1"/>
    </xf>
    <xf numFmtId="0" fontId="7" fillId="5" borderId="0" xfId="0" applyFont="1" applyFill="1" applyAlignment="1">
      <alignment horizontal="right" wrapText="1"/>
    </xf>
    <xf numFmtId="0" fontId="0" fillId="2" borderId="0" xfId="0" applyFill="1"/>
    <xf numFmtId="0" fontId="0" fillId="2" borderId="0" xfId="0" applyFill="1"/>
    <xf numFmtId="1" fontId="0" fillId="0" borderId="0" xfId="0" applyNumberFormat="1"/>
    <xf numFmtId="0" fontId="6" fillId="2" borderId="1" xfId="0" applyFont="1" applyFill="1" applyBorder="1" applyAlignment="1">
      <alignment horizontal="right" wrapText="1"/>
    </xf>
    <xf numFmtId="10" fontId="6" fillId="2" borderId="1" xfId="0" applyNumberFormat="1" applyFont="1" applyFill="1" applyBorder="1" applyAlignment="1">
      <alignment horizontal="right"/>
    </xf>
    <xf numFmtId="0" fontId="0" fillId="0" borderId="0" xfId="0" applyNumberFormat="1"/>
    <xf numFmtId="0" fontId="0" fillId="0" borderId="0" xfId="0" applyAlignment="1">
      <alignment horizontal="left"/>
    </xf>
    <xf numFmtId="0" fontId="0" fillId="5" borderId="0" xfId="0" applyNumberFormat="1" applyFill="1"/>
    <xf numFmtId="1" fontId="0" fillId="2" borderId="0" xfId="0" applyNumberFormat="1" applyFont="1" applyFill="1"/>
    <xf numFmtId="0" fontId="0" fillId="2" borderId="0" xfId="0" applyNumberFormat="1" applyFont="1" applyFill="1"/>
    <xf numFmtId="1" fontId="8" fillId="2" borderId="6" xfId="0" applyNumberFormat="1" applyFont="1" applyFill="1" applyBorder="1"/>
    <xf numFmtId="0" fontId="8" fillId="2" borderId="6" xfId="0" applyNumberFormat="1" applyFont="1" applyFill="1" applyBorder="1"/>
    <xf numFmtId="1" fontId="0" fillId="2" borderId="0" xfId="0" applyNumberFormat="1" applyFill="1"/>
    <xf numFmtId="1" fontId="8" fillId="2" borderId="4" xfId="0" applyNumberFormat="1" applyFont="1" applyFill="1" applyBorder="1"/>
    <xf numFmtId="1" fontId="0" fillId="5" borderId="0" xfId="0" applyNumberFormat="1" applyFill="1" applyBorder="1"/>
    <xf numFmtId="1" fontId="1" fillId="4" borderId="6" xfId="0" applyNumberFormat="1" applyFont="1" applyFill="1" applyBorder="1"/>
    <xf numFmtId="0" fontId="6" fillId="2" borderId="8" xfId="0" applyFont="1" applyFill="1" applyBorder="1" applyAlignment="1">
      <alignment horizontal="right"/>
    </xf>
    <xf numFmtId="10" fontId="6" fillId="2" borderId="6" xfId="0" applyNumberFormat="1" applyFont="1" applyFill="1" applyBorder="1"/>
    <xf numFmtId="164" fontId="6" fillId="2" borderId="6" xfId="0" applyNumberFormat="1" applyFont="1" applyFill="1" applyBorder="1"/>
    <xf numFmtId="0" fontId="12" fillId="0" borderId="0" xfId="0" applyFont="1"/>
    <xf numFmtId="1" fontId="6" fillId="2" borderId="6" xfId="0" applyNumberFormat="1" applyFont="1" applyFill="1" applyBorder="1"/>
    <xf numFmtId="166" fontId="0" fillId="0" borderId="0" xfId="0" applyNumberFormat="1"/>
    <xf numFmtId="1" fontId="7" fillId="6" borderId="0" xfId="0" applyNumberFormat="1" applyFont="1" applyFill="1" applyAlignment="1">
      <alignment horizontal="right"/>
    </xf>
    <xf numFmtId="0" fontId="0" fillId="5" borderId="0" xfId="0" applyNumberFormat="1" applyFill="1" applyBorder="1"/>
    <xf numFmtId="0" fontId="1" fillId="4" borderId="7" xfId="0" applyNumberFormat="1" applyFont="1" applyFill="1" applyBorder="1"/>
    <xf numFmtId="0" fontId="6" fillId="2" borderId="2" xfId="0" applyFont="1" applyFill="1" applyBorder="1" applyAlignment="1">
      <alignment horizontal="right"/>
    </xf>
    <xf numFmtId="0" fontId="0" fillId="0" borderId="0" xfId="0" applyBorder="1"/>
    <xf numFmtId="0" fontId="13" fillId="5" borderId="0" xfId="0" applyNumberFormat="1" applyFont="1" applyFill="1" applyAlignment="1"/>
    <xf numFmtId="0" fontId="0" fillId="2" borderId="0" xfId="0" applyFill="1" applyAlignment="1">
      <alignment horizontal="right"/>
    </xf>
    <xf numFmtId="1" fontId="0" fillId="5" borderId="0" xfId="0" applyNumberFormat="1" applyFill="1" applyBorder="1" applyAlignment="1">
      <alignment horizontal="right"/>
    </xf>
    <xf numFmtId="10" fontId="6" fillId="2" borderId="6" xfId="0" applyNumberFormat="1" applyFont="1" applyFill="1" applyBorder="1" applyAlignment="1">
      <alignment horizontal="right"/>
    </xf>
    <xf numFmtId="1" fontId="7" fillId="6" borderId="0" xfId="0" applyNumberFormat="1" applyFont="1" applyFill="1"/>
    <xf numFmtId="0" fontId="0" fillId="6" borderId="0" xfId="0" applyFill="1"/>
    <xf numFmtId="0" fontId="15" fillId="2" borderId="0" xfId="0" applyFont="1" applyFill="1"/>
    <xf numFmtId="0" fontId="15" fillId="0" borderId="2" xfId="0" applyFont="1" applyBorder="1"/>
    <xf numFmtId="0" fontId="17" fillId="2" borderId="0" xfId="0" applyFont="1" applyFill="1"/>
    <xf numFmtId="0" fontId="16" fillId="0" borderId="9" xfId="0" applyFont="1" applyBorder="1"/>
    <xf numFmtId="0" fontId="7" fillId="5" borderId="10" xfId="0" applyFont="1" applyFill="1" applyBorder="1" applyAlignment="1">
      <alignment horizontal="right" wrapText="1"/>
    </xf>
    <xf numFmtId="0" fontId="6" fillId="2" borderId="6" xfId="0" applyFont="1" applyFill="1" applyBorder="1"/>
    <xf numFmtId="0" fontId="1" fillId="4" borderId="6" xfId="0" applyNumberFormat="1" applyFont="1" applyFill="1" applyBorder="1"/>
    <xf numFmtId="0" fontId="18" fillId="2" borderId="0" xfId="0" applyFont="1" applyFill="1"/>
    <xf numFmtId="1" fontId="6" fillId="2" borderId="1" xfId="0" applyNumberFormat="1" applyFont="1" applyFill="1" applyBorder="1" applyAlignment="1">
      <alignment horizontal="right"/>
    </xf>
    <xf numFmtId="0" fontId="14" fillId="2" borderId="0" xfId="0" applyFont="1" applyFill="1"/>
    <xf numFmtId="0" fontId="13" fillId="5" borderId="0" xfId="0" applyNumberFormat="1" applyFont="1" applyFill="1"/>
    <xf numFmtId="0" fontId="18" fillId="6" borderId="0" xfId="0" applyFont="1" applyFill="1"/>
    <xf numFmtId="0" fontId="19" fillId="2" borderId="0" xfId="0" applyFont="1" applyFill="1"/>
    <xf numFmtId="0" fontId="20" fillId="0" borderId="0" xfId="0" applyFont="1"/>
    <xf numFmtId="1" fontId="14" fillId="6" borderId="0" xfId="0" applyNumberFormat="1" applyFont="1" applyFill="1" applyAlignment="1">
      <alignment horizontal="right"/>
    </xf>
    <xf numFmtId="0" fontId="21" fillId="2" borderId="0" xfId="0" applyFont="1" applyFill="1"/>
    <xf numFmtId="0" fontId="21" fillId="6" borderId="0" xfId="0" applyFont="1" applyFill="1"/>
  </cellXfs>
  <cellStyles count="2">
    <cellStyle name="Hyperlink" xfId="1" xr:uid="{00000000-0005-0000-0000-000000000000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66678</xdr:colOff>
      <xdr:row>15</xdr:row>
      <xdr:rowOff>66678</xdr:rowOff>
    </xdr:from>
    <xdr:ext cx="1028700" cy="609603"/>
    <xdr:pic>
      <xdr:nvPicPr>
        <xdr:cNvPr id="2" name="Picture 2" descr="OG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6678" y="3019428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http://www.wales.nhs.uk/sitesplus/861/page/47421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B12" sqref="B12"/>
    </sheetView>
  </sheetViews>
  <sheetFormatPr defaultRowHeight="15" x14ac:dyDescent="0.25"/>
  <cols>
    <col min="1" max="1" width="10.42578125" customWidth="1"/>
    <col min="2" max="2" width="12.140625" bestFit="1" customWidth="1"/>
    <col min="3" max="3" width="8.7109375" customWidth="1"/>
  </cols>
  <sheetData>
    <row r="1" spans="1:13" ht="15.75" x14ac:dyDescent="0.25">
      <c r="A1" s="1" t="s">
        <v>223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2" t="s">
        <v>0</v>
      </c>
      <c r="B3" s="2" t="s">
        <v>224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" t="s">
        <v>1</v>
      </c>
      <c r="B5" s="126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5.75" x14ac:dyDescent="0.25">
      <c r="A6" s="2"/>
      <c r="B6" s="126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5.75" x14ac:dyDescent="0.25">
      <c r="A7" s="2"/>
      <c r="B7" s="126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5.75" x14ac:dyDescent="0.25">
      <c r="A8" s="2"/>
      <c r="B8" s="127" t="s">
        <v>226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5.75" x14ac:dyDescent="0.25">
      <c r="A9" s="2"/>
      <c r="B9" s="127" t="s">
        <v>225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75" x14ac:dyDescent="0.25">
      <c r="A12" s="2" t="s">
        <v>5</v>
      </c>
      <c r="B12" s="126" t="s">
        <v>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75" x14ac:dyDescent="0.25">
      <c r="A13" s="2" t="s">
        <v>7</v>
      </c>
      <c r="B13" s="2" t="s">
        <v>8</v>
      </c>
      <c r="C13" s="3"/>
      <c r="D13" s="3"/>
      <c r="E13" s="3"/>
      <c r="F13" s="3"/>
      <c r="G13" s="4" t="s">
        <v>9</v>
      </c>
      <c r="H13" s="3"/>
      <c r="I13" s="3"/>
      <c r="J13" s="3"/>
      <c r="K13" s="3"/>
      <c r="L13" s="3"/>
      <c r="M13" s="3"/>
    </row>
    <row r="14" spans="1:13" ht="15.75" x14ac:dyDescent="0.25">
      <c r="A14" s="2" t="s">
        <v>10</v>
      </c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75" x14ac:dyDescent="0.25">
      <c r="A20" s="2" t="s">
        <v>11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.75" x14ac:dyDescent="0.25">
      <c r="A21" s="4" t="s">
        <v>12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</sheetData>
  <hyperlinks>
    <hyperlink ref="G13" r:id="rId1" xr:uid="{00000000-0004-0000-0000-000000000000}"/>
    <hyperlink ref="A21" r:id="rId2" xr:uid="{00000000-0004-0000-0000-000001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G7"/>
  <sheetViews>
    <sheetView workbookViewId="0">
      <selection activeCell="C18" sqref="C18"/>
    </sheetView>
  </sheetViews>
  <sheetFormatPr defaultRowHeight="15" x14ac:dyDescent="0.25"/>
  <cols>
    <col min="1" max="1" width="41" bestFit="1" customWidth="1"/>
    <col min="2" max="2" width="9.140625" bestFit="1" customWidth="1"/>
    <col min="3" max="3" width="19.140625" customWidth="1"/>
  </cols>
  <sheetData>
    <row r="1" spans="1:7" ht="15.75" x14ac:dyDescent="0.25">
      <c r="A1" s="8" t="s">
        <v>21</v>
      </c>
      <c r="B1" s="8"/>
      <c r="C1" s="29"/>
      <c r="D1" s="16"/>
      <c r="G1" s="7" t="s">
        <v>57</v>
      </c>
    </row>
    <row r="2" spans="1:7" x14ac:dyDescent="0.25">
      <c r="A2" s="8"/>
      <c r="B2" s="8"/>
      <c r="C2" s="29"/>
      <c r="D2" s="16"/>
    </row>
    <row r="3" spans="1:7" x14ac:dyDescent="0.25">
      <c r="A3" s="10"/>
      <c r="B3" s="11" t="s">
        <v>58</v>
      </c>
      <c r="C3" s="11" t="s">
        <v>59</v>
      </c>
      <c r="D3" s="16"/>
    </row>
    <row r="4" spans="1:7" x14ac:dyDescent="0.25">
      <c r="A4" s="9" t="s">
        <v>104</v>
      </c>
      <c r="B4" s="83">
        <v>20464</v>
      </c>
      <c r="C4" s="12">
        <f>B4/B6</f>
        <v>0.97871729877086422</v>
      </c>
      <c r="F4" s="83"/>
    </row>
    <row r="5" spans="1:7" x14ac:dyDescent="0.25">
      <c r="A5" s="9" t="s">
        <v>105</v>
      </c>
      <c r="B5" s="20">
        <v>445</v>
      </c>
      <c r="C5" s="12">
        <f>B5/B6</f>
        <v>2.1282701229135777E-2</v>
      </c>
    </row>
    <row r="6" spans="1:7" x14ac:dyDescent="0.25">
      <c r="A6" s="8" t="s">
        <v>62</v>
      </c>
      <c r="B6" s="21">
        <v>20909</v>
      </c>
      <c r="C6" s="14">
        <v>1</v>
      </c>
    </row>
    <row r="7" spans="1:7" x14ac:dyDescent="0.25">
      <c r="A7" s="112" t="s">
        <v>219</v>
      </c>
      <c r="B7" s="22"/>
      <c r="C7" s="22"/>
    </row>
  </sheetData>
  <hyperlinks>
    <hyperlink ref="G1" location="Contents!A1" display="Return to Contents Page" xr:uid="{00000000-0004-0000-0900-000000000000}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K27"/>
  <sheetViews>
    <sheetView topLeftCell="A4" workbookViewId="0">
      <selection activeCell="I15" sqref="I15"/>
    </sheetView>
  </sheetViews>
  <sheetFormatPr defaultRowHeight="15" x14ac:dyDescent="0.25"/>
  <cols>
    <col min="1" max="1" width="30.5703125" bestFit="1" customWidth="1"/>
    <col min="2" max="2" width="8.7109375" customWidth="1"/>
    <col min="3" max="3" width="8.85546875" bestFit="1" customWidth="1"/>
    <col min="4" max="4" width="9.140625" bestFit="1" customWidth="1"/>
    <col min="5" max="5" width="8.7109375" customWidth="1"/>
  </cols>
  <sheetData>
    <row r="1" spans="1:4" x14ac:dyDescent="0.25">
      <c r="A1" s="8" t="s">
        <v>23</v>
      </c>
      <c r="B1" s="9"/>
      <c r="C1" s="9"/>
      <c r="D1" s="9"/>
    </row>
    <row r="2" spans="1:4" x14ac:dyDescent="0.25">
      <c r="A2" s="8"/>
      <c r="B2" s="9"/>
      <c r="C2" s="9"/>
      <c r="D2" s="9"/>
    </row>
    <row r="3" spans="1:4" x14ac:dyDescent="0.25">
      <c r="A3" s="10"/>
      <c r="B3" s="11" t="s">
        <v>60</v>
      </c>
      <c r="C3" s="11" t="s">
        <v>61</v>
      </c>
      <c r="D3" s="11" t="s">
        <v>62</v>
      </c>
    </row>
    <row r="4" spans="1:4" x14ac:dyDescent="0.25">
      <c r="A4" s="9" t="s">
        <v>106</v>
      </c>
      <c r="B4" s="30"/>
      <c r="C4" s="30"/>
      <c r="D4" s="3"/>
    </row>
    <row r="5" spans="1:4" x14ac:dyDescent="0.25">
      <c r="A5" s="9" t="s">
        <v>107</v>
      </c>
      <c r="B5" s="79">
        <v>3249</v>
      </c>
      <c r="C5" s="79">
        <v>860</v>
      </c>
      <c r="D5" s="3">
        <v>4109</v>
      </c>
    </row>
    <row r="6" spans="1:4" x14ac:dyDescent="0.25">
      <c r="A6" s="9" t="s">
        <v>108</v>
      </c>
      <c r="B6" s="79">
        <v>2559</v>
      </c>
      <c r="C6" s="79">
        <v>533</v>
      </c>
      <c r="D6" s="3">
        <v>3092</v>
      </c>
    </row>
    <row r="7" spans="1:4" x14ac:dyDescent="0.25">
      <c r="A7" s="9" t="s">
        <v>109</v>
      </c>
      <c r="B7" s="79">
        <v>1522</v>
      </c>
      <c r="C7" s="79">
        <v>229</v>
      </c>
      <c r="D7" s="3">
        <v>1751</v>
      </c>
    </row>
    <row r="8" spans="1:4" x14ac:dyDescent="0.25">
      <c r="A8" s="9" t="s">
        <v>110</v>
      </c>
      <c r="B8" s="79">
        <v>3360</v>
      </c>
      <c r="C8" s="79">
        <v>533</v>
      </c>
      <c r="D8" s="3">
        <v>3893</v>
      </c>
    </row>
    <row r="9" spans="1:4" x14ac:dyDescent="0.25">
      <c r="A9" s="9" t="s">
        <v>111</v>
      </c>
      <c r="B9" s="79">
        <v>3032</v>
      </c>
      <c r="C9" s="79">
        <v>477</v>
      </c>
      <c r="D9" s="3">
        <v>3509</v>
      </c>
    </row>
    <row r="10" spans="1:4" x14ac:dyDescent="0.25">
      <c r="A10" s="9" t="s">
        <v>112</v>
      </c>
      <c r="B10" s="79">
        <v>1721</v>
      </c>
      <c r="C10" s="79">
        <v>350</v>
      </c>
      <c r="D10" s="3">
        <v>2071</v>
      </c>
    </row>
    <row r="11" spans="1:4" x14ac:dyDescent="0.25">
      <c r="A11" s="9" t="s">
        <v>113</v>
      </c>
      <c r="B11" s="79">
        <v>550</v>
      </c>
      <c r="C11" s="79">
        <v>135</v>
      </c>
      <c r="D11" s="3">
        <v>685</v>
      </c>
    </row>
    <row r="12" spans="1:4" x14ac:dyDescent="0.25">
      <c r="A12" s="9" t="s">
        <v>114</v>
      </c>
      <c r="B12" s="79">
        <v>166</v>
      </c>
      <c r="C12" s="79">
        <v>52</v>
      </c>
      <c r="D12" s="3">
        <v>218</v>
      </c>
    </row>
    <row r="13" spans="1:4" x14ac:dyDescent="0.25">
      <c r="A13" s="9" t="s">
        <v>115</v>
      </c>
      <c r="B13" s="79">
        <v>116</v>
      </c>
      <c r="C13" s="79">
        <v>44</v>
      </c>
      <c r="D13" s="3">
        <v>160</v>
      </c>
    </row>
    <row r="14" spans="1:4" x14ac:dyDescent="0.25">
      <c r="A14" s="9" t="s">
        <v>116</v>
      </c>
      <c r="B14" s="79">
        <v>40</v>
      </c>
      <c r="C14" s="79">
        <v>27</v>
      </c>
      <c r="D14" s="3">
        <v>67</v>
      </c>
    </row>
    <row r="15" spans="1:4" x14ac:dyDescent="0.25">
      <c r="A15" s="9" t="s">
        <v>117</v>
      </c>
      <c r="B15" s="79">
        <v>26</v>
      </c>
      <c r="C15" s="79">
        <v>11</v>
      </c>
      <c r="D15" s="3">
        <v>37</v>
      </c>
    </row>
    <row r="16" spans="1:4" x14ac:dyDescent="0.25">
      <c r="A16" s="9" t="s">
        <v>118</v>
      </c>
      <c r="B16" s="85">
        <v>34</v>
      </c>
      <c r="C16" s="85">
        <v>16</v>
      </c>
      <c r="D16" s="85">
        <v>50</v>
      </c>
    </row>
    <row r="17" spans="1:11" x14ac:dyDescent="0.25">
      <c r="A17" s="120" t="s">
        <v>119</v>
      </c>
      <c r="B17" s="121">
        <v>21</v>
      </c>
      <c r="C17" s="121">
        <v>20</v>
      </c>
      <c r="D17" s="121">
        <v>41</v>
      </c>
      <c r="J17" s="83"/>
      <c r="K17" s="83"/>
    </row>
    <row r="18" spans="1:11" x14ac:dyDescent="0.25">
      <c r="A18" s="120" t="s">
        <v>120</v>
      </c>
      <c r="B18" s="105"/>
      <c r="C18" s="105" t="s">
        <v>236</v>
      </c>
      <c r="D18" s="105" t="s">
        <v>236</v>
      </c>
      <c r="J18" s="83"/>
      <c r="K18" s="83"/>
    </row>
    <row r="19" spans="1:11" x14ac:dyDescent="0.25">
      <c r="A19" s="120" t="s">
        <v>121</v>
      </c>
      <c r="B19" s="121">
        <v>197</v>
      </c>
      <c r="C19" s="121">
        <v>408</v>
      </c>
      <c r="D19" s="121">
        <v>605</v>
      </c>
      <c r="J19" s="83"/>
      <c r="K19" s="83"/>
    </row>
    <row r="20" spans="1:11" x14ac:dyDescent="0.25">
      <c r="A20" s="120" t="s">
        <v>122</v>
      </c>
      <c r="B20" s="121">
        <v>29</v>
      </c>
      <c r="C20" s="121">
        <v>20</v>
      </c>
      <c r="D20" s="121">
        <v>49</v>
      </c>
      <c r="J20" s="83"/>
      <c r="K20" s="83"/>
    </row>
    <row r="21" spans="1:11" x14ac:dyDescent="0.25">
      <c r="A21" s="120" t="s">
        <v>123</v>
      </c>
      <c r="B21" s="105">
        <v>18</v>
      </c>
      <c r="C21" s="105">
        <v>12</v>
      </c>
      <c r="D21" s="105">
        <v>30</v>
      </c>
      <c r="J21" s="83"/>
      <c r="K21" s="83"/>
    </row>
    <row r="22" spans="1:11" x14ac:dyDescent="0.25">
      <c r="A22" s="9" t="s">
        <v>124</v>
      </c>
      <c r="B22" s="85">
        <v>61</v>
      </c>
      <c r="C22" s="85">
        <v>34</v>
      </c>
      <c r="D22" s="85">
        <v>95</v>
      </c>
      <c r="J22" s="83"/>
      <c r="K22" s="83"/>
    </row>
    <row r="23" spans="1:11" x14ac:dyDescent="0.25">
      <c r="A23" s="9" t="s">
        <v>125</v>
      </c>
      <c r="B23" s="105"/>
      <c r="C23" s="105"/>
      <c r="D23" s="105"/>
      <c r="J23" s="83"/>
      <c r="K23" s="83"/>
    </row>
    <row r="24" spans="1:11" x14ac:dyDescent="0.25">
      <c r="A24" s="9" t="s">
        <v>126</v>
      </c>
      <c r="B24" s="85">
        <v>178</v>
      </c>
      <c r="C24" s="85">
        <v>229</v>
      </c>
      <c r="D24" s="85">
        <v>407</v>
      </c>
      <c r="J24" s="83"/>
      <c r="K24" s="83"/>
    </row>
    <row r="25" spans="1:11" x14ac:dyDescent="0.25">
      <c r="A25" s="9" t="s">
        <v>127</v>
      </c>
      <c r="B25" s="85">
        <v>18</v>
      </c>
      <c r="C25" s="85">
        <v>19</v>
      </c>
      <c r="D25" s="85">
        <v>37</v>
      </c>
    </row>
    <row r="26" spans="1:11" s="16" customFormat="1" x14ac:dyDescent="0.25">
      <c r="A26" s="31" t="s">
        <v>128</v>
      </c>
      <c r="B26" s="102">
        <f>SUM(B5:B25)</f>
        <v>16897</v>
      </c>
      <c r="C26" s="102">
        <v>4015</v>
      </c>
      <c r="D26" s="102">
        <v>20909</v>
      </c>
      <c r="F26"/>
      <c r="G26"/>
      <c r="H26"/>
      <c r="I26"/>
    </row>
    <row r="27" spans="1:11" x14ac:dyDescent="0.25">
      <c r="A27" t="s">
        <v>93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J9"/>
  <sheetViews>
    <sheetView workbookViewId="0">
      <selection activeCell="G10" sqref="G10"/>
    </sheetView>
  </sheetViews>
  <sheetFormatPr defaultRowHeight="15" x14ac:dyDescent="0.25"/>
  <cols>
    <col min="1" max="1" width="30.5703125" bestFit="1" customWidth="1"/>
    <col min="2" max="2" width="9.140625" bestFit="1" customWidth="1"/>
    <col min="3" max="3" width="8.7109375" customWidth="1"/>
    <col min="4" max="4" width="9.140625" bestFit="1" customWidth="1"/>
    <col min="5" max="5" width="8.7109375" customWidth="1"/>
  </cols>
  <sheetData>
    <row r="1" spans="1:10" ht="15.75" x14ac:dyDescent="0.25">
      <c r="A1" s="8" t="s">
        <v>24</v>
      </c>
      <c r="B1" s="8"/>
      <c r="C1" s="9"/>
      <c r="D1" s="9"/>
      <c r="G1" s="7" t="s">
        <v>57</v>
      </c>
    </row>
    <row r="2" spans="1:10" x14ac:dyDescent="0.25">
      <c r="A2" s="8"/>
      <c r="B2" s="8"/>
      <c r="C2" s="9"/>
      <c r="D2" s="9"/>
    </row>
    <row r="3" spans="1:10" x14ac:dyDescent="0.25">
      <c r="A3" s="28"/>
      <c r="B3" s="11" t="s">
        <v>60</v>
      </c>
      <c r="C3" s="11" t="s">
        <v>61</v>
      </c>
      <c r="D3" s="11" t="s">
        <v>62</v>
      </c>
    </row>
    <row r="4" spans="1:10" x14ac:dyDescent="0.25">
      <c r="A4" s="9" t="s">
        <v>129</v>
      </c>
      <c r="B4" s="20">
        <v>16307</v>
      </c>
      <c r="C4" s="20">
        <v>3735</v>
      </c>
      <c r="D4" s="20">
        <v>20042</v>
      </c>
      <c r="H4" s="83"/>
      <c r="I4" s="83"/>
      <c r="J4" s="83"/>
    </row>
    <row r="5" spans="1:10" x14ac:dyDescent="0.25">
      <c r="A5" s="9" t="s">
        <v>130</v>
      </c>
      <c r="B5" s="20">
        <v>588</v>
      </c>
      <c r="C5" s="20">
        <v>276</v>
      </c>
      <c r="D5" s="20">
        <v>864</v>
      </c>
      <c r="H5" s="83"/>
      <c r="I5" s="83"/>
      <c r="J5" s="83"/>
    </row>
    <row r="6" spans="1:10" x14ac:dyDescent="0.25">
      <c r="A6" s="9" t="s">
        <v>131</v>
      </c>
      <c r="B6" s="125" t="s">
        <v>236</v>
      </c>
      <c r="C6" s="125" t="s">
        <v>236</v>
      </c>
      <c r="D6" s="125" t="s">
        <v>236</v>
      </c>
      <c r="H6" s="83"/>
      <c r="I6" s="83"/>
      <c r="J6" s="83"/>
    </row>
    <row r="7" spans="1:10" x14ac:dyDescent="0.25">
      <c r="A7" s="15" t="s">
        <v>128</v>
      </c>
      <c r="B7" s="32">
        <v>16897</v>
      </c>
      <c r="C7" s="32">
        <v>4012</v>
      </c>
      <c r="D7" s="32">
        <v>20909</v>
      </c>
    </row>
    <row r="8" spans="1:10" x14ac:dyDescent="0.25">
      <c r="A8" s="33"/>
      <c r="B8" s="33"/>
      <c r="C8" s="33"/>
      <c r="D8" s="33"/>
    </row>
    <row r="9" spans="1:10" x14ac:dyDescent="0.25">
      <c r="A9" s="33" t="s">
        <v>93</v>
      </c>
      <c r="B9" s="33"/>
      <c r="C9" s="33"/>
      <c r="D9" s="33"/>
    </row>
  </sheetData>
  <hyperlinks>
    <hyperlink ref="G1" location="Contents!A1" display="Return to Contents Page" xr:uid="{00000000-0004-0000-0B00-000000000000}"/>
  </hyperlinks>
  <pageMargins left="0.70000000000000007" right="0.70000000000000007" top="0.75" bottom="0.75" header="0.30000000000000004" footer="0.3000000000000000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L7"/>
  <sheetViews>
    <sheetView workbookViewId="0">
      <selection activeCell="L15" sqref="L15"/>
    </sheetView>
  </sheetViews>
  <sheetFormatPr defaultRowHeight="15" x14ac:dyDescent="0.25"/>
  <cols>
    <col min="1" max="1" width="30.5703125" bestFit="1" customWidth="1"/>
    <col min="2" max="2" width="9.140625" bestFit="1" customWidth="1"/>
    <col min="3" max="3" width="8.85546875" bestFit="1" customWidth="1"/>
    <col min="4" max="4" width="9.140625" bestFit="1" customWidth="1"/>
    <col min="5" max="5" width="8.7109375" customWidth="1"/>
  </cols>
  <sheetData>
    <row r="1" spans="1:12" ht="15.75" x14ac:dyDescent="0.25">
      <c r="A1" s="8" t="s">
        <v>25</v>
      </c>
      <c r="B1" s="9"/>
      <c r="C1" s="9"/>
      <c r="D1" s="9"/>
      <c r="G1" s="7" t="s">
        <v>57</v>
      </c>
    </row>
    <row r="2" spans="1:12" x14ac:dyDescent="0.25">
      <c r="A2" s="8"/>
      <c r="B2" s="9"/>
      <c r="C2" s="9"/>
      <c r="D2" s="9"/>
    </row>
    <row r="3" spans="1:12" x14ac:dyDescent="0.25">
      <c r="A3" s="34"/>
      <c r="B3" s="35" t="s">
        <v>60</v>
      </c>
      <c r="C3" s="35" t="s">
        <v>61</v>
      </c>
      <c r="D3" s="35" t="s">
        <v>62</v>
      </c>
    </row>
    <row r="4" spans="1:12" x14ac:dyDescent="0.25">
      <c r="A4" s="9" t="s">
        <v>132</v>
      </c>
      <c r="B4" s="20">
        <v>8688</v>
      </c>
      <c r="C4" s="20">
        <v>3176</v>
      </c>
      <c r="D4" s="20">
        <v>11864</v>
      </c>
      <c r="H4" s="83"/>
      <c r="I4" s="83"/>
      <c r="J4" s="83"/>
    </row>
    <row r="5" spans="1:12" x14ac:dyDescent="0.25">
      <c r="A5" s="9" t="s">
        <v>133</v>
      </c>
      <c r="B5" s="20">
        <v>8209</v>
      </c>
      <c r="C5" s="20">
        <v>836</v>
      </c>
      <c r="D5" s="20">
        <v>9045</v>
      </c>
      <c r="H5" s="83"/>
      <c r="I5" s="83"/>
      <c r="J5" s="83"/>
    </row>
    <row r="6" spans="1:12" s="16" customFormat="1" x14ac:dyDescent="0.25">
      <c r="A6" s="31" t="s">
        <v>128</v>
      </c>
      <c r="B6" s="36">
        <v>16897</v>
      </c>
      <c r="C6" s="36">
        <v>4012</v>
      </c>
      <c r="D6" s="36">
        <v>20909</v>
      </c>
    </row>
    <row r="7" spans="1:12" x14ac:dyDescent="0.25">
      <c r="C7" s="37"/>
      <c r="G7" s="16"/>
      <c r="H7" s="16"/>
      <c r="I7" s="16"/>
      <c r="J7" s="16"/>
      <c r="K7" s="16"/>
      <c r="L7" s="16"/>
    </row>
  </sheetData>
  <hyperlinks>
    <hyperlink ref="G1" location="Contents!A1" display="Return to Contents Page" xr:uid="{00000000-0004-0000-0C00-000000000000}"/>
  </hyperlinks>
  <pageMargins left="0.70000000000000007" right="0.70000000000000007" top="0.75" bottom="0.75" header="0.30000000000000004" footer="0.3000000000000000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I8"/>
  <sheetViews>
    <sheetView workbookViewId="0"/>
  </sheetViews>
  <sheetFormatPr defaultRowHeight="15" x14ac:dyDescent="0.25"/>
  <cols>
    <col min="1" max="1" width="22.85546875" customWidth="1"/>
    <col min="2" max="2" width="9.140625" bestFit="1" customWidth="1"/>
    <col min="3" max="3" width="11.5703125" bestFit="1" customWidth="1"/>
    <col min="4" max="4" width="19.42578125" bestFit="1" customWidth="1"/>
    <col min="5" max="5" width="10.7109375" bestFit="1" customWidth="1"/>
    <col min="6" max="6" width="16.5703125" bestFit="1" customWidth="1"/>
    <col min="7" max="7" width="20" bestFit="1" customWidth="1"/>
    <col min="8" max="8" width="21.85546875" bestFit="1" customWidth="1"/>
    <col min="9" max="9" width="13.140625" bestFit="1" customWidth="1"/>
    <col min="10" max="10" width="12.140625" bestFit="1" customWidth="1"/>
    <col min="11" max="11" width="19.42578125" bestFit="1" customWidth="1"/>
    <col min="12" max="12" width="11.85546875" bestFit="1" customWidth="1"/>
    <col min="13" max="13" width="8.7109375" customWidth="1"/>
  </cols>
  <sheetData>
    <row r="1" spans="1:9" ht="15.75" x14ac:dyDescent="0.25">
      <c r="A1" s="8" t="s">
        <v>134</v>
      </c>
      <c r="G1" s="7" t="s">
        <v>57</v>
      </c>
    </row>
    <row r="3" spans="1:9" x14ac:dyDescent="0.25">
      <c r="F3" s="80"/>
    </row>
    <row r="4" spans="1:9" x14ac:dyDescent="0.25">
      <c r="A4" s="11"/>
      <c r="B4" s="11" t="s">
        <v>135</v>
      </c>
      <c r="C4" s="11" t="s">
        <v>136</v>
      </c>
      <c r="D4" s="11" t="s">
        <v>137</v>
      </c>
      <c r="E4" s="11" t="s">
        <v>138</v>
      </c>
      <c r="F4" s="11" t="s">
        <v>212</v>
      </c>
      <c r="G4" s="11" t="s">
        <v>213</v>
      </c>
      <c r="H4" s="11" t="s">
        <v>141</v>
      </c>
      <c r="I4" s="11" t="s">
        <v>142</v>
      </c>
    </row>
    <row r="5" spans="1:9" x14ac:dyDescent="0.25">
      <c r="A5" s="9" t="s">
        <v>61</v>
      </c>
      <c r="B5" s="20">
        <v>24711</v>
      </c>
      <c r="C5" s="20">
        <v>2830</v>
      </c>
      <c r="D5" s="20">
        <v>1715</v>
      </c>
      <c r="E5" s="20">
        <v>539</v>
      </c>
      <c r="F5" s="12">
        <f>B5/$B$8</f>
        <v>0.34405413307714799</v>
      </c>
      <c r="G5" s="12">
        <f>C5/$C$8</f>
        <v>0.24031929347826086</v>
      </c>
      <c r="H5" s="12">
        <f>D5/$D$8</f>
        <v>0.22900253705434637</v>
      </c>
      <c r="I5" s="12">
        <f>E5/$E$8</f>
        <v>0.18002672010688042</v>
      </c>
    </row>
    <row r="6" spans="1:9" x14ac:dyDescent="0.25">
      <c r="A6" s="9" t="s">
        <v>60</v>
      </c>
      <c r="B6" s="20">
        <v>46909</v>
      </c>
      <c r="C6" s="20">
        <v>8878</v>
      </c>
      <c r="D6" s="20">
        <v>5727</v>
      </c>
      <c r="E6" s="20">
        <v>2440</v>
      </c>
      <c r="F6" s="12">
        <f>B6/$B$8</f>
        <v>0.653119474263119</v>
      </c>
      <c r="G6" s="12">
        <f>C6/$C$8</f>
        <v>0.75390625</v>
      </c>
      <c r="H6" s="12">
        <f>D6/$D$8</f>
        <v>0.76472159166777942</v>
      </c>
      <c r="I6" s="12">
        <f>E6/$E$8</f>
        <v>0.81496325985303941</v>
      </c>
    </row>
    <row r="7" spans="1:9" x14ac:dyDescent="0.25">
      <c r="A7" s="9" t="s">
        <v>143</v>
      </c>
      <c r="B7" s="20">
        <v>203</v>
      </c>
      <c r="C7" s="20">
        <v>68</v>
      </c>
      <c r="D7" s="20">
        <v>47</v>
      </c>
      <c r="E7" s="27">
        <v>15</v>
      </c>
      <c r="F7" s="12">
        <f>B7/$B$8</f>
        <v>2.8263926597329545E-3</v>
      </c>
      <c r="G7" s="12">
        <f>C7/$C$8</f>
        <v>5.7744565217391301E-3</v>
      </c>
      <c r="H7" s="12">
        <f>D7/$D$8</f>
        <v>6.2758712778742155E-3</v>
      </c>
      <c r="I7" s="12">
        <f>E7/$E$8</f>
        <v>5.0100200400801601E-3</v>
      </c>
    </row>
    <row r="8" spans="1:9" x14ac:dyDescent="0.25">
      <c r="A8" s="39"/>
      <c r="B8" s="40">
        <f>SUM(B5:B7)</f>
        <v>71823</v>
      </c>
      <c r="C8" s="40">
        <f>SUM(C5:C7)</f>
        <v>11776</v>
      </c>
      <c r="D8" s="40">
        <f>SUM(D5:D7)</f>
        <v>7489</v>
      </c>
      <c r="E8" s="40">
        <f>SUM(E5:E7)</f>
        <v>2994</v>
      </c>
      <c r="F8" s="41">
        <v>1</v>
      </c>
      <c r="G8" s="41">
        <v>1</v>
      </c>
      <c r="H8" s="41">
        <v>1</v>
      </c>
      <c r="I8" s="41">
        <v>1</v>
      </c>
    </row>
  </sheetData>
  <hyperlinks>
    <hyperlink ref="G1" location="Contents!A1" display="Return to Contents Page" xr:uid="{00000000-0004-0000-0D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I17"/>
  <sheetViews>
    <sheetView topLeftCell="A10" workbookViewId="0">
      <selection activeCell="F44" sqref="F44"/>
    </sheetView>
  </sheetViews>
  <sheetFormatPr defaultColWidth="8.7109375" defaultRowHeight="15" x14ac:dyDescent="0.25"/>
  <cols>
    <col min="1" max="1" width="12.85546875" style="3" customWidth="1"/>
    <col min="2" max="2" width="9.140625" style="3" bestFit="1" customWidth="1"/>
    <col min="3" max="3" width="11.5703125" style="3" bestFit="1" customWidth="1"/>
    <col min="4" max="4" width="19.42578125" style="3" bestFit="1" customWidth="1"/>
    <col min="5" max="5" width="10.7109375" style="3" bestFit="1" customWidth="1"/>
    <col min="6" max="9" width="12.5703125" style="3" customWidth="1"/>
    <col min="10" max="16384" width="8.7109375" style="3"/>
  </cols>
  <sheetData>
    <row r="1" spans="1:9" ht="15.75" x14ac:dyDescent="0.25">
      <c r="A1" s="8" t="s">
        <v>28</v>
      </c>
      <c r="G1" s="4" t="s">
        <v>57</v>
      </c>
    </row>
    <row r="4" spans="1:9" s="78" customFormat="1" x14ac:dyDescent="0.25">
      <c r="A4" s="11"/>
      <c r="B4" s="11" t="s">
        <v>135</v>
      </c>
      <c r="C4" s="11" t="s">
        <v>136</v>
      </c>
      <c r="D4" s="11" t="s">
        <v>137</v>
      </c>
      <c r="E4" s="11" t="s">
        <v>138</v>
      </c>
      <c r="F4" s="11" t="s">
        <v>212</v>
      </c>
      <c r="G4" s="11" t="s">
        <v>213</v>
      </c>
      <c r="H4" s="11" t="s">
        <v>141</v>
      </c>
      <c r="I4" s="11" t="s">
        <v>142</v>
      </c>
    </row>
    <row r="5" spans="1:9" x14ac:dyDescent="0.25">
      <c r="A5" s="3" t="s">
        <v>144</v>
      </c>
      <c r="B5" s="86">
        <v>738</v>
      </c>
      <c r="C5" s="87">
        <v>259</v>
      </c>
      <c r="D5" s="87">
        <v>146</v>
      </c>
      <c r="E5" s="87">
        <v>52</v>
      </c>
      <c r="F5" s="42">
        <f>B5/$B$17</f>
        <v>1.0275260014201579E-2</v>
      </c>
      <c r="G5" s="42">
        <f>C5/$C$17</f>
        <v>2.1993885869565216E-2</v>
      </c>
      <c r="H5" s="42">
        <f>D5/$D$17</f>
        <v>1.9495259714247565E-2</v>
      </c>
      <c r="I5" s="42">
        <f>E5/$E$17</f>
        <v>1.736806947227789E-2</v>
      </c>
    </row>
    <row r="6" spans="1:9" x14ac:dyDescent="0.25">
      <c r="A6" s="3" t="s">
        <v>145</v>
      </c>
      <c r="B6" s="86">
        <v>8746</v>
      </c>
      <c r="C6" s="87">
        <v>1307</v>
      </c>
      <c r="D6" s="87">
        <v>833</v>
      </c>
      <c r="E6" s="87">
        <v>343</v>
      </c>
      <c r="F6" s="42">
        <f t="shared" ref="F6:F17" si="0">B6/$B$17</f>
        <v>0.121771577349874</v>
      </c>
      <c r="G6" s="42">
        <f t="shared" ref="G6:G17" si="1">C6/$C$17</f>
        <v>0.11098845108695653</v>
      </c>
      <c r="H6" s="42">
        <f t="shared" ref="H6:H17" si="2">D6/$D$17</f>
        <v>0.11122980371211109</v>
      </c>
      <c r="I6" s="42">
        <f t="shared" ref="I6:I17" si="3">E6/$E$17</f>
        <v>0.11456245824983299</v>
      </c>
    </row>
    <row r="7" spans="1:9" x14ac:dyDescent="0.25">
      <c r="A7" s="3" t="s">
        <v>146</v>
      </c>
      <c r="B7" s="86">
        <v>24281</v>
      </c>
      <c r="C7" s="87">
        <v>2064</v>
      </c>
      <c r="D7" s="87">
        <v>1230</v>
      </c>
      <c r="E7" s="87">
        <v>497</v>
      </c>
      <c r="F7" s="42">
        <f t="shared" si="0"/>
        <v>0.33806719296047227</v>
      </c>
      <c r="G7" s="42">
        <f t="shared" si="1"/>
        <v>0.17527173913043478</v>
      </c>
      <c r="H7" s="42">
        <f t="shared" si="2"/>
        <v>0.16424088663372946</v>
      </c>
      <c r="I7" s="42">
        <f t="shared" si="3"/>
        <v>0.16599866399465599</v>
      </c>
    </row>
    <row r="8" spans="1:9" x14ac:dyDescent="0.25">
      <c r="A8" s="3" t="s">
        <v>147</v>
      </c>
      <c r="B8" s="86">
        <v>15533</v>
      </c>
      <c r="C8" s="87">
        <v>1922</v>
      </c>
      <c r="D8" s="87">
        <v>1161</v>
      </c>
      <c r="E8" s="87">
        <v>446</v>
      </c>
      <c r="F8" s="42">
        <f t="shared" si="0"/>
        <v>0.21626776937749745</v>
      </c>
      <c r="G8" s="42">
        <f t="shared" si="1"/>
        <v>0.1632133152173913</v>
      </c>
      <c r="H8" s="42">
        <f t="shared" si="2"/>
        <v>0.15502737348110562</v>
      </c>
      <c r="I8" s="42">
        <f t="shared" si="3"/>
        <v>0.14896459585838343</v>
      </c>
    </row>
    <row r="9" spans="1:9" x14ac:dyDescent="0.25">
      <c r="A9" s="3" t="s">
        <v>148</v>
      </c>
      <c r="B9" s="86">
        <v>9110</v>
      </c>
      <c r="C9" s="87">
        <v>1594</v>
      </c>
      <c r="D9" s="87">
        <v>987</v>
      </c>
      <c r="E9" s="87">
        <v>421</v>
      </c>
      <c r="F9" s="42">
        <f t="shared" si="0"/>
        <v>0.12683959177422274</v>
      </c>
      <c r="G9" s="42">
        <f t="shared" si="1"/>
        <v>0.13536005434782608</v>
      </c>
      <c r="H9" s="42">
        <f t="shared" si="2"/>
        <v>0.13179329683535854</v>
      </c>
      <c r="I9" s="42">
        <f t="shared" si="3"/>
        <v>0.14061456245824983</v>
      </c>
    </row>
    <row r="10" spans="1:9" x14ac:dyDescent="0.25">
      <c r="A10" s="3" t="s">
        <v>149</v>
      </c>
      <c r="B10" s="86">
        <v>5530</v>
      </c>
      <c r="C10" s="87">
        <v>1384</v>
      </c>
      <c r="D10" s="87">
        <v>872</v>
      </c>
      <c r="E10" s="87">
        <v>359</v>
      </c>
      <c r="F10" s="42">
        <f t="shared" si="0"/>
        <v>7.6994834523759798E-2</v>
      </c>
      <c r="G10" s="42">
        <f t="shared" si="1"/>
        <v>0.11752717391304347</v>
      </c>
      <c r="H10" s="42">
        <f t="shared" si="2"/>
        <v>0.11643744158098544</v>
      </c>
      <c r="I10" s="42">
        <f t="shared" si="3"/>
        <v>0.11990647962591851</v>
      </c>
    </row>
    <row r="11" spans="1:9" x14ac:dyDescent="0.25">
      <c r="A11" s="3" t="s">
        <v>150</v>
      </c>
      <c r="B11" s="86">
        <v>3167</v>
      </c>
      <c r="C11" s="87">
        <v>992</v>
      </c>
      <c r="D11" s="87">
        <v>697</v>
      </c>
      <c r="E11" s="87">
        <v>292</v>
      </c>
      <c r="F11" s="42">
        <f t="shared" si="0"/>
        <v>4.4094510115144175E-2</v>
      </c>
      <c r="G11" s="42">
        <f t="shared" si="1"/>
        <v>8.4239130434782608E-2</v>
      </c>
      <c r="H11" s="42">
        <f t="shared" si="2"/>
        <v>9.3069835759113373E-2</v>
      </c>
      <c r="I11" s="42">
        <f t="shared" si="3"/>
        <v>9.7528390113560459E-2</v>
      </c>
    </row>
    <row r="12" spans="1:9" x14ac:dyDescent="0.25">
      <c r="A12" s="3" t="s">
        <v>151</v>
      </c>
      <c r="B12" s="86">
        <v>2468</v>
      </c>
      <c r="C12" s="87">
        <v>1078</v>
      </c>
      <c r="D12" s="87">
        <v>722</v>
      </c>
      <c r="E12" s="87">
        <v>276</v>
      </c>
      <c r="F12" s="42">
        <f t="shared" si="0"/>
        <v>3.4362251646408534E-2</v>
      </c>
      <c r="G12" s="42">
        <f t="shared" si="1"/>
        <v>9.1542119565217392E-2</v>
      </c>
      <c r="H12" s="42">
        <f t="shared" si="2"/>
        <v>9.6408065162237946E-2</v>
      </c>
      <c r="I12" s="42">
        <f t="shared" si="3"/>
        <v>9.2184368737474945E-2</v>
      </c>
    </row>
    <row r="13" spans="1:9" x14ac:dyDescent="0.25">
      <c r="A13" s="3" t="s">
        <v>152</v>
      </c>
      <c r="B13" s="86">
        <v>1417</v>
      </c>
      <c r="C13" s="87">
        <v>769</v>
      </c>
      <c r="D13" s="87">
        <v>539</v>
      </c>
      <c r="E13" s="87">
        <v>203</v>
      </c>
      <c r="F13" s="42">
        <f t="shared" si="0"/>
        <v>1.9729056151929047E-2</v>
      </c>
      <c r="G13" s="42">
        <f t="shared" si="1"/>
        <v>6.5302309782608689E-2</v>
      </c>
      <c r="H13" s="42">
        <f t="shared" si="2"/>
        <v>7.1972225931365999E-2</v>
      </c>
      <c r="I13" s="42">
        <f t="shared" si="3"/>
        <v>6.780227120908483E-2</v>
      </c>
    </row>
    <row r="14" spans="1:9" x14ac:dyDescent="0.25">
      <c r="A14" s="3" t="s">
        <v>153</v>
      </c>
      <c r="B14" s="86">
        <v>696</v>
      </c>
      <c r="C14" s="87">
        <v>348</v>
      </c>
      <c r="D14" s="87">
        <v>256</v>
      </c>
      <c r="E14" s="87">
        <v>81</v>
      </c>
      <c r="F14" s="42">
        <f t="shared" si="0"/>
        <v>9.690489119084416E-3</v>
      </c>
      <c r="G14" s="42">
        <f t="shared" si="1"/>
        <v>2.9551630434782608E-2</v>
      </c>
      <c r="H14" s="42">
        <f t="shared" si="2"/>
        <v>3.418346908799573E-2</v>
      </c>
      <c r="I14" s="42">
        <f t="shared" si="3"/>
        <v>2.7054108216432865E-2</v>
      </c>
    </row>
    <row r="15" spans="1:9" x14ac:dyDescent="0.25">
      <c r="A15" s="3" t="s">
        <v>154</v>
      </c>
      <c r="B15" s="86">
        <v>136</v>
      </c>
      <c r="C15" s="87">
        <v>58</v>
      </c>
      <c r="D15" s="87">
        <v>45</v>
      </c>
      <c r="E15" s="87">
        <v>24</v>
      </c>
      <c r="F15" s="42">
        <f t="shared" si="0"/>
        <v>1.8935438508555756E-3</v>
      </c>
      <c r="G15" s="42">
        <f t="shared" si="1"/>
        <v>4.925271739130435E-3</v>
      </c>
      <c r="H15" s="42">
        <f t="shared" si="2"/>
        <v>6.0088129256242488E-3</v>
      </c>
      <c r="I15" s="42">
        <f t="shared" si="3"/>
        <v>8.0160320641282558E-3</v>
      </c>
    </row>
    <row r="16" spans="1:9" x14ac:dyDescent="0.25">
      <c r="A16" s="3" t="s">
        <v>155</v>
      </c>
      <c r="B16" s="86" t="s">
        <v>236</v>
      </c>
      <c r="C16" s="87" t="s">
        <v>236</v>
      </c>
      <c r="D16" s="87" t="s">
        <v>236</v>
      </c>
      <c r="E16" s="87">
        <v>0</v>
      </c>
      <c r="F16" s="42"/>
      <c r="G16" s="42"/>
      <c r="H16" s="42"/>
      <c r="I16" s="42">
        <f t="shared" si="3"/>
        <v>0</v>
      </c>
    </row>
    <row r="17" spans="1:9" x14ac:dyDescent="0.25">
      <c r="A17" s="39" t="s">
        <v>128</v>
      </c>
      <c r="B17" s="88">
        <v>71823</v>
      </c>
      <c r="C17" s="89">
        <v>11776</v>
      </c>
      <c r="D17" s="89">
        <v>7489</v>
      </c>
      <c r="E17" s="89">
        <v>2994</v>
      </c>
      <c r="F17" s="41">
        <f t="shared" si="0"/>
        <v>1</v>
      </c>
      <c r="G17" s="41">
        <f t="shared" si="1"/>
        <v>1</v>
      </c>
      <c r="H17" s="41">
        <f t="shared" si="2"/>
        <v>1</v>
      </c>
      <c r="I17" s="41">
        <f t="shared" si="3"/>
        <v>1</v>
      </c>
    </row>
  </sheetData>
  <hyperlinks>
    <hyperlink ref="G1" location="Contents!A1" display="Return to Contents Page" xr:uid="{00000000-0004-0000-0E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I10"/>
  <sheetViews>
    <sheetView workbookViewId="0">
      <selection activeCell="A3" sqref="A3:I8"/>
    </sheetView>
  </sheetViews>
  <sheetFormatPr defaultColWidth="8.7109375" defaultRowHeight="15" x14ac:dyDescent="0.25"/>
  <cols>
    <col min="1" max="1" width="32.7109375" style="3" customWidth="1"/>
    <col min="2" max="9" width="9.7109375" style="3" customWidth="1"/>
    <col min="10" max="10" width="19.42578125" style="3" bestFit="1" customWidth="1"/>
    <col min="11" max="11" width="11.85546875" style="3" bestFit="1" customWidth="1"/>
    <col min="12" max="12" width="8.7109375" style="3" customWidth="1"/>
    <col min="13" max="16384" width="8.7109375" style="3"/>
  </cols>
  <sheetData>
    <row r="1" spans="1:9" ht="15.75" x14ac:dyDescent="0.25">
      <c r="A1" s="8" t="s">
        <v>156</v>
      </c>
      <c r="G1" s="4" t="s">
        <v>57</v>
      </c>
    </row>
    <row r="3" spans="1:9" x14ac:dyDescent="0.25">
      <c r="A3" s="11"/>
      <c r="B3" s="11" t="s">
        <v>135</v>
      </c>
      <c r="C3" s="11" t="s">
        <v>136</v>
      </c>
      <c r="D3" s="11" t="s">
        <v>137</v>
      </c>
      <c r="E3" s="11" t="s">
        <v>138</v>
      </c>
      <c r="F3" s="11" t="s">
        <v>139</v>
      </c>
      <c r="G3" s="11" t="s">
        <v>140</v>
      </c>
      <c r="H3" s="11" t="s">
        <v>141</v>
      </c>
      <c r="I3" s="11" t="s">
        <v>142</v>
      </c>
    </row>
    <row r="4" spans="1:9" ht="15" customHeight="1" x14ac:dyDescent="0.25">
      <c r="A4" s="9" t="s">
        <v>215</v>
      </c>
      <c r="B4" s="110">
        <v>98</v>
      </c>
      <c r="C4" s="110">
        <v>98</v>
      </c>
      <c r="D4" s="110">
        <v>98</v>
      </c>
      <c r="E4" s="110">
        <v>76</v>
      </c>
      <c r="F4" s="42">
        <f>B4/$B$8</f>
        <v>1.364465421940047E-3</v>
      </c>
      <c r="G4" s="42">
        <f>C4/$C$8</f>
        <v>8.3220108695652179E-3</v>
      </c>
      <c r="H4" s="42">
        <f>D4/$D$8</f>
        <v>1.3085859260248365E-2</v>
      </c>
      <c r="I4" s="42">
        <f>E4/$E$8</f>
        <v>2.5384101536406144E-2</v>
      </c>
    </row>
    <row r="5" spans="1:9" ht="15" customHeight="1" x14ac:dyDescent="0.25">
      <c r="A5" s="9" t="s">
        <v>104</v>
      </c>
      <c r="B5" s="110">
        <v>69281</v>
      </c>
      <c r="C5" s="110">
        <v>10643</v>
      </c>
      <c r="D5" s="110">
        <v>6730</v>
      </c>
      <c r="E5" s="110">
        <v>2689</v>
      </c>
      <c r="F5" s="42">
        <f>B5/$B$8</f>
        <v>0.96460743772886126</v>
      </c>
      <c r="G5" s="42">
        <f>C5/$C$8</f>
        <v>0.90378736413043481</v>
      </c>
      <c r="H5" s="42">
        <f>D5/$D$8</f>
        <v>0.89865135532113771</v>
      </c>
      <c r="I5" s="42">
        <f>E5/$E$8</f>
        <v>0.8981295925183701</v>
      </c>
    </row>
    <row r="6" spans="1:9" ht="15" customHeight="1" x14ac:dyDescent="0.25">
      <c r="A6" s="9" t="s">
        <v>105</v>
      </c>
      <c r="B6" s="110">
        <v>1883</v>
      </c>
      <c r="C6" s="110">
        <v>833</v>
      </c>
      <c r="D6" s="110">
        <v>535</v>
      </c>
      <c r="E6" s="110">
        <v>182</v>
      </c>
      <c r="F6" s="42">
        <f>B6/$B$8</f>
        <v>2.6217228464419477E-2</v>
      </c>
      <c r="G6" s="42">
        <f>C6/$C$8</f>
        <v>7.0737092391304351E-2</v>
      </c>
      <c r="H6" s="42">
        <f>D6/$D$8</f>
        <v>7.1438109226866067E-2</v>
      </c>
      <c r="I6" s="42">
        <f>E6/$E$8</f>
        <v>6.0788243152972612E-2</v>
      </c>
    </row>
    <row r="7" spans="1:9" ht="15" customHeight="1" x14ac:dyDescent="0.25">
      <c r="A7" s="9" t="s">
        <v>155</v>
      </c>
      <c r="B7" s="110">
        <v>561</v>
      </c>
      <c r="C7" s="110">
        <v>202</v>
      </c>
      <c r="D7" s="110">
        <v>126</v>
      </c>
      <c r="E7" s="110">
        <v>47</v>
      </c>
      <c r="F7" s="42">
        <f>B7/$B$8</f>
        <v>7.8108683847792487E-3</v>
      </c>
      <c r="G7" s="42">
        <f>C7/$C$8</f>
        <v>1.7153532608695652E-2</v>
      </c>
      <c r="H7" s="42">
        <f>D7/$D$8</f>
        <v>1.6824676191747896E-2</v>
      </c>
      <c r="I7" s="42">
        <f>E7/$E$8</f>
        <v>1.569806279225117E-2</v>
      </c>
    </row>
    <row r="8" spans="1:9" ht="15" customHeight="1" x14ac:dyDescent="0.25">
      <c r="A8" s="39" t="s">
        <v>128</v>
      </c>
      <c r="B8" s="40">
        <v>71823</v>
      </c>
      <c r="C8" s="40">
        <v>11776</v>
      </c>
      <c r="D8" s="40">
        <v>7489</v>
      </c>
      <c r="E8" s="40">
        <v>2994</v>
      </c>
      <c r="F8" s="41">
        <f>B8/$B$8</f>
        <v>1</v>
      </c>
      <c r="G8" s="41">
        <f>C8/$C$8</f>
        <v>1</v>
      </c>
      <c r="H8" s="41">
        <f>D8/$D$8</f>
        <v>1</v>
      </c>
      <c r="I8" s="41">
        <f>E8/$E$8</f>
        <v>1</v>
      </c>
    </row>
    <row r="9" spans="1:9" ht="15" customHeight="1" x14ac:dyDescent="0.25">
      <c r="A9" s="111" t="s">
        <v>218</v>
      </c>
      <c r="F9" s="42"/>
      <c r="G9" s="42"/>
      <c r="H9" s="42"/>
      <c r="I9" s="42"/>
    </row>
    <row r="10" spans="1:9" ht="15" customHeight="1" x14ac:dyDescent="0.25"/>
  </sheetData>
  <hyperlinks>
    <hyperlink ref="G1" location="Contents!A1" display="Return to Contents Page" xr:uid="{00000000-0004-0000-0F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P27"/>
  <sheetViews>
    <sheetView workbookViewId="0">
      <selection activeCell="A15" sqref="A15"/>
    </sheetView>
  </sheetViews>
  <sheetFormatPr defaultColWidth="8.7109375" defaultRowHeight="15" x14ac:dyDescent="0.25"/>
  <cols>
    <col min="1" max="1" width="22.85546875" style="3" customWidth="1"/>
    <col min="2" max="2" width="10.140625" style="3" bestFit="1" customWidth="1"/>
    <col min="3" max="3" width="11.5703125" style="3" bestFit="1" customWidth="1"/>
    <col min="4" max="4" width="19.42578125" style="3" bestFit="1" customWidth="1"/>
    <col min="5" max="5" width="10.7109375" style="3" bestFit="1" customWidth="1"/>
    <col min="6" max="6" width="16.5703125" style="3" bestFit="1" customWidth="1"/>
    <col min="7" max="7" width="20" style="3" bestFit="1" customWidth="1"/>
    <col min="8" max="8" width="21.85546875" style="3" bestFit="1" customWidth="1"/>
    <col min="9" max="9" width="13.140625" style="3" bestFit="1" customWidth="1"/>
    <col min="10" max="10" width="2.42578125" style="3" customWidth="1"/>
    <col min="11" max="11" width="2" style="3" customWidth="1"/>
    <col min="12" max="12" width="33.140625" style="118" customWidth="1"/>
    <col min="13" max="16" width="6.42578125" style="118" customWidth="1"/>
    <col min="17" max="16384" width="8.7109375" style="3"/>
  </cols>
  <sheetData>
    <row r="1" spans="1:16" ht="15.75" x14ac:dyDescent="0.25">
      <c r="A1" s="8" t="s">
        <v>30</v>
      </c>
      <c r="G1" s="4" t="s">
        <v>57</v>
      </c>
    </row>
    <row r="4" spans="1:16" x14ac:dyDescent="0.25">
      <c r="A4" s="11"/>
      <c r="B4" s="11" t="s">
        <v>135</v>
      </c>
      <c r="C4" s="11" t="s">
        <v>136</v>
      </c>
      <c r="D4" s="11" t="s">
        <v>137</v>
      </c>
      <c r="E4" s="11" t="s">
        <v>138</v>
      </c>
      <c r="F4" s="11" t="s">
        <v>212</v>
      </c>
      <c r="G4" s="11" t="s">
        <v>213</v>
      </c>
      <c r="H4" s="11" t="s">
        <v>141</v>
      </c>
      <c r="I4" s="11" t="s">
        <v>142</v>
      </c>
    </row>
    <row r="5" spans="1:16" x14ac:dyDescent="0.25">
      <c r="A5" s="9" t="s">
        <v>78</v>
      </c>
      <c r="B5" s="109">
        <v>17569</v>
      </c>
      <c r="C5" s="109">
        <v>9032</v>
      </c>
      <c r="D5" s="109">
        <v>5930</v>
      </c>
      <c r="E5" s="109">
        <v>2575</v>
      </c>
      <c r="F5" s="12">
        <f t="shared" ref="F5:F11" si="0">B5/$B$12</f>
        <v>0.24461523467412946</v>
      </c>
      <c r="G5" s="12">
        <f t="shared" ref="G5:G12" si="1">C5/$C$12</f>
        <v>0.76698369565217395</v>
      </c>
      <c r="H5" s="12">
        <f>D5/$D$12</f>
        <v>0.79182801442115103</v>
      </c>
      <c r="I5" s="12">
        <f>E5/$E$12</f>
        <v>0.86005344021376084</v>
      </c>
    </row>
    <row r="6" spans="1:16" x14ac:dyDescent="0.25">
      <c r="A6" s="9" t="s">
        <v>81</v>
      </c>
      <c r="B6" s="109">
        <v>2581</v>
      </c>
      <c r="C6" s="109">
        <v>170</v>
      </c>
      <c r="D6" s="109">
        <v>102</v>
      </c>
      <c r="E6" s="109">
        <v>24</v>
      </c>
      <c r="F6" s="12">
        <f t="shared" si="0"/>
        <v>3.5935563816604711E-2</v>
      </c>
      <c r="G6" s="12">
        <f t="shared" si="1"/>
        <v>1.4436141304347826E-2</v>
      </c>
      <c r="H6" s="12">
        <f t="shared" ref="H6:H11" si="2">D6/$D$12</f>
        <v>1.3619975964748298E-2</v>
      </c>
      <c r="I6" s="12">
        <f t="shared" ref="I6:I11" si="3">E6/$E$12</f>
        <v>8.0160320641282558E-3</v>
      </c>
      <c r="M6" s="122"/>
      <c r="N6" s="122"/>
      <c r="O6" s="122"/>
      <c r="P6" s="122"/>
    </row>
    <row r="7" spans="1:16" x14ac:dyDescent="0.25">
      <c r="A7" s="9" t="s">
        <v>80</v>
      </c>
      <c r="B7" s="109">
        <v>21825</v>
      </c>
      <c r="C7" s="109">
        <v>1324</v>
      </c>
      <c r="D7" s="109">
        <v>763</v>
      </c>
      <c r="E7" s="109">
        <v>193</v>
      </c>
      <c r="F7" s="12">
        <f t="shared" si="0"/>
        <v>0.30387201871266867</v>
      </c>
      <c r="G7" s="12">
        <f t="shared" si="1"/>
        <v>0.11243206521739131</v>
      </c>
      <c r="H7" s="12">
        <f t="shared" si="2"/>
        <v>0.10188276138336226</v>
      </c>
      <c r="I7" s="12">
        <f t="shared" si="3"/>
        <v>6.4462257849031396E-2</v>
      </c>
      <c r="M7" s="122"/>
      <c r="N7" s="122"/>
      <c r="O7" s="122"/>
      <c r="P7" s="122"/>
    </row>
    <row r="8" spans="1:16" x14ac:dyDescent="0.25">
      <c r="A8" s="9" t="s">
        <v>79</v>
      </c>
      <c r="B8" s="109">
        <v>25097</v>
      </c>
      <c r="C8" s="109">
        <v>828</v>
      </c>
      <c r="D8" s="109">
        <v>392</v>
      </c>
      <c r="E8" s="109">
        <v>71</v>
      </c>
      <c r="F8" s="12">
        <f t="shared" si="0"/>
        <v>0.34942845606560574</v>
      </c>
      <c r="G8" s="12">
        <f t="shared" si="1"/>
        <v>7.03125E-2</v>
      </c>
      <c r="H8" s="12">
        <f t="shared" si="2"/>
        <v>5.2343437040993458E-2</v>
      </c>
      <c r="I8" s="12">
        <f t="shared" si="3"/>
        <v>2.3714094856379427E-2</v>
      </c>
      <c r="M8" s="122"/>
      <c r="N8" s="122"/>
      <c r="O8" s="122"/>
      <c r="P8" s="122"/>
    </row>
    <row r="9" spans="1:16" x14ac:dyDescent="0.25">
      <c r="A9" s="9" t="s">
        <v>82</v>
      </c>
      <c r="B9" s="109">
        <v>100</v>
      </c>
      <c r="C9" s="109">
        <v>21</v>
      </c>
      <c r="D9" s="109">
        <v>15</v>
      </c>
      <c r="E9" s="100">
        <v>5</v>
      </c>
      <c r="F9" s="12">
        <f t="shared" si="0"/>
        <v>1.3923116550408642E-3</v>
      </c>
      <c r="G9" s="12">
        <f t="shared" si="1"/>
        <v>1.7832880434782608E-3</v>
      </c>
      <c r="H9" s="12">
        <f t="shared" si="2"/>
        <v>2.0029376418747497E-3</v>
      </c>
      <c r="I9" s="12">
        <f t="shared" si="3"/>
        <v>1.6700066800267202E-3</v>
      </c>
      <c r="M9" s="122"/>
      <c r="N9" s="122"/>
      <c r="O9" s="122"/>
      <c r="P9" s="122"/>
    </row>
    <row r="10" spans="1:16" x14ac:dyDescent="0.25">
      <c r="A10" s="9" t="s">
        <v>157</v>
      </c>
      <c r="B10" s="109">
        <v>3827</v>
      </c>
      <c r="C10" s="109">
        <v>160</v>
      </c>
      <c r="D10" s="109">
        <v>99</v>
      </c>
      <c r="E10" s="109">
        <v>24</v>
      </c>
      <c r="F10" s="12">
        <f t="shared" si="0"/>
        <v>5.3283767038413879E-2</v>
      </c>
      <c r="G10" s="12">
        <f t="shared" si="1"/>
        <v>1.358695652173913E-2</v>
      </c>
      <c r="H10" s="12">
        <f t="shared" si="2"/>
        <v>1.3219388436373347E-2</v>
      </c>
      <c r="I10" s="12">
        <f t="shared" si="3"/>
        <v>8.0160320641282558E-3</v>
      </c>
      <c r="M10" s="122"/>
      <c r="N10" s="122"/>
      <c r="O10" s="122"/>
      <c r="P10" s="122"/>
    </row>
    <row r="11" spans="1:16" x14ac:dyDescent="0.25">
      <c r="A11" s="9" t="s">
        <v>155</v>
      </c>
      <c r="B11" s="20">
        <v>824</v>
      </c>
      <c r="C11" s="20">
        <v>241</v>
      </c>
      <c r="D11" s="20">
        <v>188</v>
      </c>
      <c r="E11" s="20">
        <v>102</v>
      </c>
      <c r="F11" s="12">
        <f t="shared" si="0"/>
        <v>1.1472648037536722E-2</v>
      </c>
      <c r="G11" s="12">
        <f t="shared" si="1"/>
        <v>2.0465353260869564E-2</v>
      </c>
      <c r="H11" s="12">
        <f t="shared" si="2"/>
        <v>2.5103485111496862E-2</v>
      </c>
      <c r="I11" s="12">
        <f t="shared" si="3"/>
        <v>3.406813627254509E-2</v>
      </c>
      <c r="M11" s="122"/>
      <c r="N11" s="122"/>
      <c r="O11" s="122"/>
      <c r="P11" s="122"/>
    </row>
    <row r="12" spans="1:16" x14ac:dyDescent="0.25">
      <c r="A12" s="39" t="s">
        <v>128</v>
      </c>
      <c r="B12" s="40">
        <f>SUM(B5:B11)</f>
        <v>71823</v>
      </c>
      <c r="C12" s="40">
        <f>SUM(C5:C11)</f>
        <v>11776</v>
      </c>
      <c r="D12" s="40">
        <f>SUM(D5:D11)</f>
        <v>7489</v>
      </c>
      <c r="E12" s="40">
        <f>SUM(E5:E11)</f>
        <v>2994</v>
      </c>
      <c r="F12" s="41">
        <f>B12/$B$12</f>
        <v>1</v>
      </c>
      <c r="G12" s="41">
        <f t="shared" si="1"/>
        <v>1</v>
      </c>
      <c r="H12" s="41">
        <f>D12/$D$12</f>
        <v>1</v>
      </c>
      <c r="I12" s="41">
        <f>E12/$E$12</f>
        <v>1</v>
      </c>
      <c r="M12" s="122"/>
      <c r="N12" s="122"/>
      <c r="O12" s="122"/>
      <c r="P12" s="122"/>
    </row>
    <row r="13" spans="1:16" x14ac:dyDescent="0.25">
      <c r="F13" s="12"/>
      <c r="M13" s="122"/>
      <c r="N13" s="122"/>
      <c r="O13" s="122"/>
      <c r="P13" s="122"/>
    </row>
    <row r="14" spans="1:16" x14ac:dyDescent="0.25">
      <c r="A14" s="111" t="s">
        <v>234</v>
      </c>
      <c r="M14" s="122"/>
      <c r="N14" s="122"/>
      <c r="O14" s="122"/>
      <c r="P14" s="122"/>
    </row>
    <row r="15" spans="1:16" x14ac:dyDescent="0.25">
      <c r="A15" s="111" t="s">
        <v>235</v>
      </c>
      <c r="M15" s="122"/>
      <c r="N15" s="122"/>
      <c r="O15" s="122"/>
      <c r="P15" s="122"/>
    </row>
    <row r="16" spans="1:16" x14ac:dyDescent="0.25">
      <c r="M16" s="122"/>
      <c r="N16" s="122"/>
      <c r="O16" s="122"/>
      <c r="P16" s="122"/>
    </row>
    <row r="17" spans="13:16" x14ac:dyDescent="0.25">
      <c r="M17" s="122"/>
      <c r="N17" s="122"/>
      <c r="O17" s="122"/>
      <c r="P17" s="122"/>
    </row>
    <row r="18" spans="13:16" x14ac:dyDescent="0.25">
      <c r="M18" s="122"/>
      <c r="N18" s="122"/>
      <c r="O18" s="122"/>
      <c r="P18" s="122"/>
    </row>
    <row r="19" spans="13:16" x14ac:dyDescent="0.25">
      <c r="M19" s="122"/>
      <c r="N19" s="122"/>
      <c r="O19" s="122"/>
      <c r="P19" s="122"/>
    </row>
    <row r="20" spans="13:16" x14ac:dyDescent="0.25">
      <c r="M20" s="122"/>
      <c r="N20" s="122"/>
      <c r="O20" s="122"/>
      <c r="P20" s="122"/>
    </row>
    <row r="21" spans="13:16" x14ac:dyDescent="0.25">
      <c r="M21" s="122"/>
      <c r="N21" s="122"/>
      <c r="O21" s="122"/>
      <c r="P21" s="122"/>
    </row>
    <row r="22" spans="13:16" x14ac:dyDescent="0.25">
      <c r="M22" s="122"/>
      <c r="N22" s="122"/>
      <c r="O22" s="122"/>
      <c r="P22" s="122"/>
    </row>
    <row r="23" spans="13:16" x14ac:dyDescent="0.25">
      <c r="M23" s="122"/>
      <c r="N23" s="122"/>
      <c r="O23" s="122"/>
      <c r="P23" s="122"/>
    </row>
    <row r="24" spans="13:16" x14ac:dyDescent="0.25">
      <c r="M24" s="122"/>
      <c r="N24" s="122"/>
      <c r="O24" s="122"/>
      <c r="P24" s="122"/>
    </row>
    <row r="25" spans="13:16" x14ac:dyDescent="0.25">
      <c r="M25" s="122"/>
      <c r="N25" s="122"/>
      <c r="O25" s="122"/>
      <c r="P25" s="122"/>
    </row>
    <row r="26" spans="13:16" x14ac:dyDescent="0.25">
      <c r="M26" s="122"/>
      <c r="N26" s="122"/>
      <c r="O26" s="122"/>
      <c r="P26" s="122"/>
    </row>
    <row r="27" spans="13:16" x14ac:dyDescent="0.25">
      <c r="M27" s="122"/>
      <c r="N27" s="122"/>
      <c r="O27" s="122"/>
      <c r="P27" s="122"/>
    </row>
  </sheetData>
  <hyperlinks>
    <hyperlink ref="G1" location="Contents!A1" display="Return to Contents Page" xr:uid="{00000000-0004-0000-10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K17"/>
  <sheetViews>
    <sheetView workbookViewId="0">
      <selection activeCell="A3" sqref="A3:I15"/>
    </sheetView>
  </sheetViews>
  <sheetFormatPr defaultColWidth="8.7109375" defaultRowHeight="15" x14ac:dyDescent="0.25"/>
  <cols>
    <col min="1" max="1" width="22.85546875" style="3" customWidth="1"/>
    <col min="2" max="3" width="8.140625" style="3" customWidth="1"/>
    <col min="4" max="6" width="10.5703125" style="3" customWidth="1"/>
    <col min="7" max="7" width="13" style="3" customWidth="1"/>
    <col min="8" max="9" width="10.5703125" style="3" customWidth="1"/>
    <col min="10" max="10" width="7.5703125" style="3" bestFit="1" customWidth="1"/>
    <col min="11" max="11" width="13.85546875" style="3" customWidth="1"/>
    <col min="12" max="16384" width="8.7109375" style="3"/>
  </cols>
  <sheetData>
    <row r="1" spans="1:11" ht="15.75" x14ac:dyDescent="0.25">
      <c r="A1" s="8" t="s">
        <v>158</v>
      </c>
      <c r="G1" s="4" t="s">
        <v>57</v>
      </c>
    </row>
    <row r="3" spans="1:11" ht="48.75" customHeight="1" x14ac:dyDescent="0.25">
      <c r="A3" s="11" t="s">
        <v>211</v>
      </c>
      <c r="B3" s="11" t="s">
        <v>135</v>
      </c>
      <c r="C3" s="11" t="s">
        <v>136</v>
      </c>
      <c r="D3" s="11" t="s">
        <v>137</v>
      </c>
      <c r="E3" s="11" t="s">
        <v>138</v>
      </c>
      <c r="F3" s="11" t="s">
        <v>212</v>
      </c>
      <c r="G3" s="11" t="s">
        <v>213</v>
      </c>
      <c r="H3" s="81" t="s">
        <v>141</v>
      </c>
      <c r="I3" s="11" t="s">
        <v>142</v>
      </c>
      <c r="K3" s="79"/>
    </row>
    <row r="4" spans="1:11" ht="15" customHeight="1" x14ac:dyDescent="0.25">
      <c r="A4" s="79" t="s">
        <v>84</v>
      </c>
      <c r="B4" s="79">
        <v>4866</v>
      </c>
      <c r="C4" s="79">
        <v>2340</v>
      </c>
      <c r="D4" s="79">
        <v>1494</v>
      </c>
      <c r="E4" s="79">
        <v>685</v>
      </c>
      <c r="F4" s="42">
        <f>B4/$B$15</f>
        <v>6.7749885134288465E-2</v>
      </c>
      <c r="G4" s="42">
        <f>C4/$C$15</f>
        <v>0.19870923913043478</v>
      </c>
      <c r="H4" s="42">
        <f>D4/$D$15</f>
        <v>0.19949258913072507</v>
      </c>
      <c r="I4" s="42">
        <f>E4/$E$15</f>
        <v>0.22879091516366065</v>
      </c>
      <c r="K4" s="79"/>
    </row>
    <row r="5" spans="1:11" ht="15" customHeight="1" x14ac:dyDescent="0.25">
      <c r="A5" s="79" t="s">
        <v>85</v>
      </c>
      <c r="B5" s="79">
        <v>1359</v>
      </c>
      <c r="C5" s="79">
        <v>107</v>
      </c>
      <c r="D5" s="79">
        <v>64</v>
      </c>
      <c r="E5" s="79">
        <v>21</v>
      </c>
      <c r="F5" s="42">
        <f t="shared" ref="F5:F13" si="0">B5/$B$15</f>
        <v>1.8921515392005348E-2</v>
      </c>
      <c r="G5" s="42">
        <f t="shared" ref="G5:G14" si="1">C5/$C$15</f>
        <v>9.0862771739130439E-3</v>
      </c>
      <c r="H5" s="42">
        <f t="shared" ref="H5:H14" si="2">D5/$D$15</f>
        <v>8.5458672719989325E-3</v>
      </c>
      <c r="I5" s="42">
        <f t="shared" ref="I5:I13" si="3">E5/$E$15</f>
        <v>7.0140280561122245E-3</v>
      </c>
      <c r="K5" s="79"/>
    </row>
    <row r="6" spans="1:11" ht="15" customHeight="1" x14ac:dyDescent="0.25">
      <c r="A6" s="79" t="s">
        <v>86</v>
      </c>
      <c r="B6" s="79">
        <v>37264</v>
      </c>
      <c r="C6" s="79">
        <v>5476</v>
      </c>
      <c r="D6" s="79">
        <v>3527</v>
      </c>
      <c r="E6" s="79">
        <v>1364</v>
      </c>
      <c r="F6" s="42">
        <f t="shared" si="0"/>
        <v>0.51883101513442764</v>
      </c>
      <c r="G6" s="42">
        <f t="shared" si="1"/>
        <v>0.46501358695652173</v>
      </c>
      <c r="H6" s="42">
        <f t="shared" si="2"/>
        <v>0.47095740419281612</v>
      </c>
      <c r="I6" s="42">
        <f t="shared" si="3"/>
        <v>0.45557782231128924</v>
      </c>
      <c r="K6" s="79"/>
    </row>
    <row r="7" spans="1:11" ht="15" customHeight="1" x14ac:dyDescent="0.25">
      <c r="A7" s="79" t="s">
        <v>87</v>
      </c>
      <c r="B7" s="79">
        <v>7890</v>
      </c>
      <c r="C7" s="79">
        <v>316</v>
      </c>
      <c r="D7" s="79">
        <v>184</v>
      </c>
      <c r="E7" s="79">
        <v>50</v>
      </c>
      <c r="F7" s="42">
        <f t="shared" si="0"/>
        <v>0.1098533895827242</v>
      </c>
      <c r="G7" s="42">
        <f t="shared" si="1"/>
        <v>2.6834239130434784E-2</v>
      </c>
      <c r="H7" s="42">
        <f t="shared" si="2"/>
        <v>2.456936840699693E-2</v>
      </c>
      <c r="I7" s="42">
        <f t="shared" si="3"/>
        <v>1.6700066800267203E-2</v>
      </c>
      <c r="K7" s="79"/>
    </row>
    <row r="8" spans="1:11" ht="15" customHeight="1" x14ac:dyDescent="0.25">
      <c r="A8" s="79" t="s">
        <v>88</v>
      </c>
      <c r="B8" s="79">
        <v>12756</v>
      </c>
      <c r="C8" s="79">
        <v>561</v>
      </c>
      <c r="D8" s="79">
        <v>312</v>
      </c>
      <c r="E8" s="79">
        <v>66</v>
      </c>
      <c r="F8" s="42">
        <f t="shared" si="0"/>
        <v>0.17760327471701265</v>
      </c>
      <c r="G8" s="42">
        <f t="shared" si="1"/>
        <v>4.7639266304347824E-2</v>
      </c>
      <c r="H8" s="42">
        <f t="shared" si="2"/>
        <v>4.1661102950994795E-2</v>
      </c>
      <c r="I8" s="42">
        <f t="shared" si="3"/>
        <v>2.2044088176352707E-2</v>
      </c>
      <c r="K8" s="79"/>
    </row>
    <row r="9" spans="1:11" ht="15" customHeight="1" x14ac:dyDescent="0.25">
      <c r="A9" s="79" t="s">
        <v>89</v>
      </c>
      <c r="B9" s="79">
        <v>81</v>
      </c>
      <c r="C9" s="79" t="s">
        <v>236</v>
      </c>
      <c r="D9" s="79" t="s">
        <v>236</v>
      </c>
      <c r="E9" s="79">
        <v>0</v>
      </c>
      <c r="F9" s="42">
        <f t="shared" si="0"/>
        <v>1.1277724405831001E-3</v>
      </c>
      <c r="G9" s="42"/>
      <c r="H9" s="42"/>
      <c r="I9" s="42">
        <f t="shared" si="3"/>
        <v>0</v>
      </c>
      <c r="K9" s="79"/>
    </row>
    <row r="10" spans="1:11" ht="15" customHeight="1" x14ac:dyDescent="0.25">
      <c r="A10" s="79" t="s">
        <v>90</v>
      </c>
      <c r="B10" s="79">
        <v>30</v>
      </c>
      <c r="C10" s="79">
        <v>5</v>
      </c>
      <c r="D10" s="79" t="s">
        <v>236</v>
      </c>
      <c r="E10" s="79" t="s">
        <v>236</v>
      </c>
      <c r="F10" s="42">
        <f t="shared" si="0"/>
        <v>4.1769349651225933E-4</v>
      </c>
      <c r="G10" s="42">
        <f t="shared" si="1"/>
        <v>4.2459239130434781E-4</v>
      </c>
      <c r="H10" s="42"/>
      <c r="I10" s="42"/>
      <c r="K10" s="79"/>
    </row>
    <row r="11" spans="1:11" ht="15" customHeight="1" x14ac:dyDescent="0.25">
      <c r="A11" s="79" t="s">
        <v>91</v>
      </c>
      <c r="B11" s="79">
        <v>159</v>
      </c>
      <c r="C11" s="79">
        <v>18</v>
      </c>
      <c r="D11" s="79">
        <v>9</v>
      </c>
      <c r="E11" s="79" t="s">
        <v>236</v>
      </c>
      <c r="F11" s="42">
        <f t="shared" si="0"/>
        <v>2.2137755315149743E-3</v>
      </c>
      <c r="G11" s="42">
        <f t="shared" si="1"/>
        <v>1.5285326086956522E-3</v>
      </c>
      <c r="H11" s="42">
        <f t="shared" si="2"/>
        <v>1.2017625851248497E-3</v>
      </c>
      <c r="I11" s="42"/>
      <c r="K11" s="79"/>
    </row>
    <row r="12" spans="1:11" ht="15" customHeight="1" x14ac:dyDescent="0.25">
      <c r="A12" s="79" t="s">
        <v>92</v>
      </c>
      <c r="B12" s="79">
        <v>3275</v>
      </c>
      <c r="C12" s="79">
        <v>1385</v>
      </c>
      <c r="D12" s="79">
        <v>867</v>
      </c>
      <c r="E12" s="79">
        <v>344</v>
      </c>
      <c r="F12" s="42">
        <f t="shared" si="0"/>
        <v>4.5598206702588309E-2</v>
      </c>
      <c r="G12" s="42">
        <f t="shared" si="1"/>
        <v>0.11761209239130435</v>
      </c>
      <c r="H12" s="42">
        <f t="shared" si="2"/>
        <v>0.11576979570036053</v>
      </c>
      <c r="I12" s="42">
        <f t="shared" si="3"/>
        <v>0.11489645958583834</v>
      </c>
      <c r="K12" s="79"/>
    </row>
    <row r="13" spans="1:11" ht="15" customHeight="1" x14ac:dyDescent="0.25">
      <c r="A13" s="79" t="s">
        <v>214</v>
      </c>
      <c r="B13" s="79">
        <v>4045</v>
      </c>
      <c r="C13" s="79">
        <v>1468</v>
      </c>
      <c r="D13" s="79">
        <v>932</v>
      </c>
      <c r="E13" s="79">
        <v>385</v>
      </c>
      <c r="F13" s="42">
        <f t="shared" si="0"/>
        <v>5.6319006446402961E-2</v>
      </c>
      <c r="G13" s="42">
        <f t="shared" si="1"/>
        <v>0.12466032608695653</v>
      </c>
      <c r="H13" s="42">
        <f t="shared" si="2"/>
        <v>0.12444919214848445</v>
      </c>
      <c r="I13" s="42">
        <f t="shared" si="3"/>
        <v>0.12859051436205746</v>
      </c>
      <c r="K13" s="79"/>
    </row>
    <row r="14" spans="1:11" ht="15" customHeight="1" x14ac:dyDescent="0.25">
      <c r="A14" s="79" t="s">
        <v>155</v>
      </c>
      <c r="B14" s="79">
        <v>98</v>
      </c>
      <c r="C14" s="79">
        <v>98</v>
      </c>
      <c r="D14" s="79">
        <v>98</v>
      </c>
      <c r="E14" s="79">
        <v>76</v>
      </c>
      <c r="F14" s="42">
        <f>B14/$B$15</f>
        <v>1.364465421940047E-3</v>
      </c>
      <c r="G14" s="42">
        <f t="shared" si="1"/>
        <v>8.3220108695652179E-3</v>
      </c>
      <c r="H14" s="42">
        <f t="shared" si="2"/>
        <v>1.3085859260248365E-2</v>
      </c>
      <c r="I14" s="42">
        <f>E14/$E$15</f>
        <v>2.5384101536406144E-2</v>
      </c>
      <c r="K14" s="79"/>
    </row>
    <row r="15" spans="1:11" x14ac:dyDescent="0.25">
      <c r="A15" s="39" t="s">
        <v>128</v>
      </c>
      <c r="B15" s="40">
        <v>71823</v>
      </c>
      <c r="C15" s="40">
        <v>11776</v>
      </c>
      <c r="D15" s="40">
        <v>7489</v>
      </c>
      <c r="E15" s="40">
        <v>2994</v>
      </c>
      <c r="F15" s="41">
        <v>1</v>
      </c>
      <c r="G15" s="41">
        <v>1</v>
      </c>
      <c r="H15" s="41">
        <v>1</v>
      </c>
      <c r="I15" s="41">
        <v>1</v>
      </c>
      <c r="K15" s="79"/>
    </row>
    <row r="16" spans="1:11" x14ac:dyDescent="0.25">
      <c r="K16" s="79"/>
    </row>
    <row r="17" spans="11:11" x14ac:dyDescent="0.25">
      <c r="K17" s="79"/>
    </row>
  </sheetData>
  <hyperlinks>
    <hyperlink ref="G1" location="Contents!A1" display="Return to Contents Page" xr:uid="{00000000-0004-0000-11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L19"/>
  <sheetViews>
    <sheetView workbookViewId="0">
      <selection activeCell="A5" sqref="A5:I15"/>
    </sheetView>
  </sheetViews>
  <sheetFormatPr defaultColWidth="8.7109375" defaultRowHeight="15" x14ac:dyDescent="0.25"/>
  <cols>
    <col min="1" max="1" width="39.7109375" style="3" customWidth="1"/>
    <col min="2" max="5" width="11.42578125" style="3" customWidth="1"/>
    <col min="6" max="6" width="13.5703125" style="3" customWidth="1"/>
    <col min="7" max="7" width="16.5703125" style="3" customWidth="1"/>
    <col min="8" max="8" width="22.85546875" style="3" customWidth="1"/>
    <col min="9" max="9" width="13.140625" style="3" customWidth="1"/>
    <col min="10" max="10" width="2.85546875" style="3" customWidth="1"/>
    <col min="11" max="11" width="10.140625" style="3" bestFit="1" customWidth="1"/>
    <col min="12" max="12" width="17.5703125" style="3" bestFit="1" customWidth="1"/>
    <col min="13" max="16" width="7.28515625" style="3" customWidth="1"/>
    <col min="17" max="17" width="11.85546875" style="3" bestFit="1" customWidth="1"/>
    <col min="18" max="18" width="8.7109375" style="3" customWidth="1"/>
    <col min="19" max="16384" width="8.7109375" style="3"/>
  </cols>
  <sheetData>
    <row r="1" spans="1:12" ht="15.75" x14ac:dyDescent="0.25">
      <c r="A1" s="8" t="s">
        <v>159</v>
      </c>
      <c r="G1" s="4" t="s">
        <v>57</v>
      </c>
    </row>
    <row r="4" spans="1:12" s="79" customFormat="1" x14ac:dyDescent="0.25">
      <c r="A4" s="44"/>
    </row>
    <row r="5" spans="1:12" x14ac:dyDescent="0.25">
      <c r="A5" s="11"/>
      <c r="B5" s="11" t="s">
        <v>135</v>
      </c>
      <c r="C5" s="11" t="s">
        <v>136</v>
      </c>
      <c r="D5" s="11" t="s">
        <v>137</v>
      </c>
      <c r="E5" s="11" t="s">
        <v>138</v>
      </c>
      <c r="F5" s="11" t="s">
        <v>212</v>
      </c>
      <c r="G5" s="11" t="s">
        <v>213</v>
      </c>
      <c r="H5" s="11" t="s">
        <v>141</v>
      </c>
      <c r="I5" s="11" t="s">
        <v>142</v>
      </c>
    </row>
    <row r="6" spans="1:12" x14ac:dyDescent="0.25">
      <c r="A6" s="43" t="s">
        <v>160</v>
      </c>
      <c r="B6" s="20">
        <v>67445</v>
      </c>
      <c r="C6" s="20">
        <v>10620</v>
      </c>
      <c r="D6" s="20">
        <v>6750</v>
      </c>
      <c r="E6" s="20">
        <v>2710</v>
      </c>
      <c r="F6" s="12">
        <f>B6/$B$15</f>
        <v>0.93904459574231092</v>
      </c>
      <c r="G6" s="12">
        <f>C6/$C$15</f>
        <v>0.90183423913043481</v>
      </c>
      <c r="H6" s="12">
        <f>D6/$D$15</f>
        <v>0.90132193884363732</v>
      </c>
      <c r="I6" s="12">
        <f>E6/$E$15</f>
        <v>0.90514362057448228</v>
      </c>
      <c r="K6" s="79"/>
      <c r="L6" s="79"/>
    </row>
    <row r="7" spans="1:12" x14ac:dyDescent="0.25">
      <c r="A7" s="43" t="s">
        <v>95</v>
      </c>
      <c r="B7" s="20"/>
      <c r="C7" s="20"/>
      <c r="D7" s="20"/>
      <c r="E7" s="20"/>
      <c r="F7" s="12">
        <f t="shared" ref="F7:F15" si="0">B7/$B$15</f>
        <v>0</v>
      </c>
      <c r="G7" s="12">
        <f t="shared" ref="G7:G15" si="1">C7/$C$15</f>
        <v>0</v>
      </c>
      <c r="H7" s="12">
        <f t="shared" ref="H7:H15" si="2">D7/$D$15</f>
        <v>0</v>
      </c>
      <c r="I7" s="12">
        <f t="shared" ref="I7:I15" si="3">E7/$E$15</f>
        <v>0</v>
      </c>
      <c r="K7" s="79"/>
      <c r="L7" s="79"/>
    </row>
    <row r="8" spans="1:12" x14ac:dyDescent="0.25">
      <c r="A8" s="43" t="s">
        <v>96</v>
      </c>
      <c r="B8" s="20"/>
      <c r="C8" s="20"/>
      <c r="D8" s="20"/>
      <c r="E8" s="20"/>
      <c r="F8" s="12">
        <f t="shared" si="0"/>
        <v>0</v>
      </c>
      <c r="G8" s="12">
        <f t="shared" si="1"/>
        <v>0</v>
      </c>
      <c r="H8" s="12">
        <f t="shared" si="2"/>
        <v>0</v>
      </c>
      <c r="I8" s="12">
        <f t="shared" si="3"/>
        <v>0</v>
      </c>
      <c r="K8" s="79"/>
      <c r="L8" s="79"/>
    </row>
    <row r="9" spans="1:12" x14ac:dyDescent="0.25">
      <c r="A9" s="43" t="s">
        <v>161</v>
      </c>
      <c r="B9" s="20">
        <v>748</v>
      </c>
      <c r="C9" s="20">
        <v>283</v>
      </c>
      <c r="D9" s="20">
        <v>152</v>
      </c>
      <c r="E9" s="27">
        <v>67</v>
      </c>
      <c r="F9" s="12">
        <f>B9/$B$15</f>
        <v>1.0414491179705665E-2</v>
      </c>
      <c r="G9" s="12">
        <f t="shared" si="1"/>
        <v>2.4031929347826088E-2</v>
      </c>
      <c r="H9" s="12">
        <f t="shared" si="2"/>
        <v>2.0296434770997462E-2</v>
      </c>
      <c r="I9" s="12">
        <f t="shared" si="3"/>
        <v>2.2378089512358049E-2</v>
      </c>
      <c r="K9" s="79"/>
      <c r="L9" s="79"/>
    </row>
    <row r="10" spans="1:12" x14ac:dyDescent="0.25">
      <c r="A10" s="43" t="s">
        <v>97</v>
      </c>
      <c r="B10" s="20">
        <v>1007</v>
      </c>
      <c r="C10" s="20">
        <v>229</v>
      </c>
      <c r="D10" s="20">
        <v>140</v>
      </c>
      <c r="E10" s="27">
        <v>42</v>
      </c>
      <c r="F10" s="12">
        <f t="shared" si="0"/>
        <v>1.4020578366261504E-2</v>
      </c>
      <c r="G10" s="12">
        <f t="shared" si="1"/>
        <v>1.9446331521739132E-2</v>
      </c>
      <c r="H10" s="12">
        <f t="shared" si="2"/>
        <v>1.8694084657497664E-2</v>
      </c>
      <c r="I10" s="12">
        <f t="shared" si="3"/>
        <v>1.4028056112224449E-2</v>
      </c>
      <c r="K10" s="79"/>
      <c r="L10" s="79"/>
    </row>
    <row r="11" spans="1:12" x14ac:dyDescent="0.25">
      <c r="A11" s="43" t="s">
        <v>162</v>
      </c>
      <c r="B11" s="27">
        <v>182</v>
      </c>
      <c r="C11" s="27">
        <v>43</v>
      </c>
      <c r="D11" s="27">
        <v>27</v>
      </c>
      <c r="E11" s="27">
        <v>8</v>
      </c>
      <c r="F11" s="12">
        <f t="shared" si="0"/>
        <v>2.5340072121743731E-3</v>
      </c>
      <c r="G11" s="12">
        <f t="shared" si="1"/>
        <v>3.6514945652173915E-3</v>
      </c>
      <c r="H11" s="12">
        <f t="shared" si="2"/>
        <v>3.6052877553745494E-3</v>
      </c>
      <c r="I11" s="12">
        <f t="shared" si="3"/>
        <v>2.6720106880427524E-3</v>
      </c>
      <c r="K11" s="79"/>
      <c r="L11" s="79"/>
    </row>
    <row r="12" spans="1:12" x14ac:dyDescent="0.25">
      <c r="A12" s="43" t="s">
        <v>163</v>
      </c>
      <c r="B12" s="27">
        <v>127</v>
      </c>
      <c r="C12" s="27">
        <v>27</v>
      </c>
      <c r="D12" s="27">
        <v>18</v>
      </c>
      <c r="E12" s="27">
        <v>5</v>
      </c>
      <c r="F12" s="12">
        <f t="shared" si="0"/>
        <v>1.7682358019018977E-3</v>
      </c>
      <c r="G12" s="12">
        <f t="shared" si="1"/>
        <v>2.2927989130434785E-3</v>
      </c>
      <c r="H12" s="12">
        <f t="shared" si="2"/>
        <v>2.4035251702496994E-3</v>
      </c>
      <c r="I12" s="12">
        <f t="shared" si="3"/>
        <v>1.6700066800267202E-3</v>
      </c>
      <c r="K12" s="79"/>
      <c r="L12" s="79"/>
    </row>
    <row r="13" spans="1:12" ht="13.5" customHeight="1" x14ac:dyDescent="0.25">
      <c r="A13" s="43" t="s">
        <v>164</v>
      </c>
      <c r="B13" s="27">
        <v>2216</v>
      </c>
      <c r="C13" s="27">
        <v>476</v>
      </c>
      <c r="D13" s="27">
        <v>304</v>
      </c>
      <c r="E13" s="27">
        <v>86</v>
      </c>
      <c r="F13" s="12">
        <f t="shared" si="0"/>
        <v>3.0853626275705554E-2</v>
      </c>
      <c r="G13" s="12">
        <f t="shared" si="1"/>
        <v>4.0421195652173912E-2</v>
      </c>
      <c r="H13" s="12">
        <f t="shared" si="2"/>
        <v>4.0592869541994925E-2</v>
      </c>
      <c r="I13" s="12">
        <f t="shared" si="3"/>
        <v>2.8724114896459586E-2</v>
      </c>
      <c r="J13" s="43"/>
      <c r="K13" s="79"/>
      <c r="L13" s="79"/>
    </row>
    <row r="14" spans="1:12" x14ac:dyDescent="0.25">
      <c r="A14" s="43" t="s">
        <v>155</v>
      </c>
      <c r="B14" s="27">
        <v>98</v>
      </c>
      <c r="C14" s="27">
        <v>98</v>
      </c>
      <c r="D14" s="27">
        <v>98</v>
      </c>
      <c r="E14" s="27">
        <v>76</v>
      </c>
      <c r="F14" s="12">
        <f>B14/$B$15</f>
        <v>1.364465421940047E-3</v>
      </c>
      <c r="G14" s="12">
        <f>C14/$C$15</f>
        <v>8.3220108695652179E-3</v>
      </c>
      <c r="H14" s="12">
        <f>D14/$D$15</f>
        <v>1.3085859260248365E-2</v>
      </c>
      <c r="I14" s="12">
        <f>E14/$E$15</f>
        <v>2.5384101536406144E-2</v>
      </c>
      <c r="J14" s="43"/>
      <c r="K14" s="79"/>
      <c r="L14" s="79"/>
    </row>
    <row r="15" spans="1:12" x14ac:dyDescent="0.25">
      <c r="A15" s="11"/>
      <c r="B15" s="119">
        <f>SUM(B6:B14)</f>
        <v>71823</v>
      </c>
      <c r="C15" s="119">
        <f>SUM(C6:C14)</f>
        <v>11776</v>
      </c>
      <c r="D15" s="119">
        <f>SUM(D6:D14)</f>
        <v>7489</v>
      </c>
      <c r="E15" s="119">
        <f>SUM(E6:E14)</f>
        <v>2994</v>
      </c>
      <c r="F15" s="82">
        <f t="shared" si="0"/>
        <v>1</v>
      </c>
      <c r="G15" s="82">
        <f t="shared" si="1"/>
        <v>1</v>
      </c>
      <c r="H15" s="82">
        <f t="shared" si="2"/>
        <v>1</v>
      </c>
      <c r="I15" s="82">
        <f t="shared" si="3"/>
        <v>1</v>
      </c>
      <c r="K15" s="79"/>
      <c r="L15" s="79"/>
    </row>
    <row r="16" spans="1:12" x14ac:dyDescent="0.25">
      <c r="A16" s="44" t="s">
        <v>210</v>
      </c>
    </row>
    <row r="19" spans="1:1" x14ac:dyDescent="0.25">
      <c r="A19" s="3" t="s">
        <v>227</v>
      </c>
    </row>
  </sheetData>
  <hyperlinks>
    <hyperlink ref="G1" location="Contents!A1" display="Return to Contents Page" xr:uid="{00000000-0004-0000-12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2"/>
  <sheetViews>
    <sheetView workbookViewId="0">
      <selection activeCell="C10" sqref="C10"/>
    </sheetView>
  </sheetViews>
  <sheetFormatPr defaultRowHeight="15" x14ac:dyDescent="0.25"/>
  <cols>
    <col min="1" max="1" width="83" bestFit="1" customWidth="1"/>
    <col min="2" max="2" width="8.7109375" customWidth="1"/>
  </cols>
  <sheetData>
    <row r="1" spans="1:1" ht="18" x14ac:dyDescent="0.25">
      <c r="A1" s="6" t="s">
        <v>13</v>
      </c>
    </row>
    <row r="2" spans="1:1" ht="18" x14ac:dyDescent="0.25">
      <c r="A2" s="6"/>
    </row>
    <row r="3" spans="1:1" ht="15.75" x14ac:dyDescent="0.25">
      <c r="A3" s="1" t="s">
        <v>217</v>
      </c>
    </row>
    <row r="5" spans="1:1" ht="15.75" x14ac:dyDescent="0.25">
      <c r="A5" s="7" t="s">
        <v>14</v>
      </c>
    </row>
    <row r="6" spans="1:1" ht="15.75" x14ac:dyDescent="0.25">
      <c r="A6" s="7" t="s">
        <v>15</v>
      </c>
    </row>
    <row r="7" spans="1:1" ht="15.75" x14ac:dyDescent="0.25">
      <c r="A7" s="7" t="s">
        <v>16</v>
      </c>
    </row>
    <row r="8" spans="1:1" ht="15.75" x14ac:dyDescent="0.25">
      <c r="A8" s="7" t="s">
        <v>17</v>
      </c>
    </row>
    <row r="9" spans="1:1" ht="15.75" x14ac:dyDescent="0.25">
      <c r="A9" s="7" t="s">
        <v>18</v>
      </c>
    </row>
    <row r="10" spans="1:1" ht="15.75" x14ac:dyDescent="0.25">
      <c r="A10" s="7" t="s">
        <v>19</v>
      </c>
    </row>
    <row r="11" spans="1:1" ht="15.75" x14ac:dyDescent="0.25">
      <c r="A11" s="7" t="s">
        <v>20</v>
      </c>
    </row>
    <row r="12" spans="1:1" ht="15.75" x14ac:dyDescent="0.25">
      <c r="A12" s="7" t="s">
        <v>21</v>
      </c>
    </row>
    <row r="15" spans="1:1" s="3" customFormat="1" ht="15.75" x14ac:dyDescent="0.25">
      <c r="A15" s="1" t="s">
        <v>22</v>
      </c>
    </row>
    <row r="17" spans="1:1" ht="15.75" x14ac:dyDescent="0.25">
      <c r="A17" s="7" t="s">
        <v>23</v>
      </c>
    </row>
    <row r="18" spans="1:1" ht="15.75" x14ac:dyDescent="0.25">
      <c r="A18" s="7" t="s">
        <v>24</v>
      </c>
    </row>
    <row r="19" spans="1:1" ht="15.75" x14ac:dyDescent="0.25">
      <c r="A19" s="7" t="s">
        <v>25</v>
      </c>
    </row>
    <row r="22" spans="1:1" s="3" customFormat="1" ht="15.75" x14ac:dyDescent="0.25">
      <c r="A22" s="1" t="s">
        <v>26</v>
      </c>
    </row>
    <row r="24" spans="1:1" ht="15.75" x14ac:dyDescent="0.25">
      <c r="A24" s="7" t="s">
        <v>27</v>
      </c>
    </row>
    <row r="25" spans="1:1" ht="15.75" x14ac:dyDescent="0.25">
      <c r="A25" s="7" t="s">
        <v>28</v>
      </c>
    </row>
    <row r="26" spans="1:1" ht="15.75" x14ac:dyDescent="0.25">
      <c r="A26" s="7" t="s">
        <v>29</v>
      </c>
    </row>
    <row r="27" spans="1:1" ht="15.75" x14ac:dyDescent="0.25">
      <c r="A27" s="7" t="s">
        <v>30</v>
      </c>
    </row>
    <row r="28" spans="1:1" ht="15.75" x14ac:dyDescent="0.25">
      <c r="A28" s="7" t="s">
        <v>31</v>
      </c>
    </row>
    <row r="29" spans="1:1" ht="15.75" x14ac:dyDescent="0.25">
      <c r="A29" s="7" t="s">
        <v>32</v>
      </c>
    </row>
    <row r="30" spans="1:1" ht="15.75" x14ac:dyDescent="0.25">
      <c r="A30" s="7" t="s">
        <v>33</v>
      </c>
    </row>
    <row r="31" spans="1:1" ht="15.75" x14ac:dyDescent="0.25">
      <c r="A31" s="7" t="s">
        <v>34</v>
      </c>
    </row>
    <row r="32" spans="1:1" ht="15.75" x14ac:dyDescent="0.25">
      <c r="A32" s="7"/>
    </row>
    <row r="34" spans="1:1" s="3" customFormat="1" ht="15.75" x14ac:dyDescent="0.25">
      <c r="A34" s="1" t="s">
        <v>35</v>
      </c>
    </row>
    <row r="35" spans="1:1" ht="15.75" x14ac:dyDescent="0.25">
      <c r="A35" s="7"/>
    </row>
    <row r="36" spans="1:1" ht="15.75" x14ac:dyDescent="0.25">
      <c r="A36" s="7" t="s">
        <v>36</v>
      </c>
    </row>
    <row r="37" spans="1:1" ht="15.75" x14ac:dyDescent="0.25">
      <c r="A37" s="7" t="s">
        <v>37</v>
      </c>
    </row>
    <row r="38" spans="1:1" ht="15.75" x14ac:dyDescent="0.25">
      <c r="A38" s="7" t="s">
        <v>38</v>
      </c>
    </row>
    <row r="39" spans="1:1" ht="15.75" x14ac:dyDescent="0.25">
      <c r="A39" s="7" t="s">
        <v>39</v>
      </c>
    </row>
    <row r="40" spans="1:1" ht="15.75" x14ac:dyDescent="0.25">
      <c r="A40" s="7" t="s">
        <v>40</v>
      </c>
    </row>
    <row r="41" spans="1:1" ht="15.75" x14ac:dyDescent="0.25">
      <c r="A41" s="7" t="s">
        <v>41</v>
      </c>
    </row>
    <row r="42" spans="1:1" ht="15.75" x14ac:dyDescent="0.25">
      <c r="A42" s="7" t="s">
        <v>42</v>
      </c>
    </row>
    <row r="43" spans="1:1" ht="15.75" x14ac:dyDescent="0.25">
      <c r="A43" s="7"/>
    </row>
    <row r="45" spans="1:1" s="3" customFormat="1" ht="15.75" x14ac:dyDescent="0.25">
      <c r="A45" s="1" t="s">
        <v>43</v>
      </c>
    </row>
    <row r="46" spans="1:1" s="3" customFormat="1" ht="15.75" x14ac:dyDescent="0.25">
      <c r="A46" s="1"/>
    </row>
    <row r="47" spans="1:1" ht="15.75" x14ac:dyDescent="0.25">
      <c r="A47" s="7" t="s">
        <v>44</v>
      </c>
    </row>
    <row r="48" spans="1:1" ht="15.75" x14ac:dyDescent="0.25">
      <c r="A48" s="7" t="s">
        <v>45</v>
      </c>
    </row>
    <row r="49" spans="1:1" ht="15.75" x14ac:dyDescent="0.25">
      <c r="A49" s="7" t="s">
        <v>46</v>
      </c>
    </row>
    <row r="50" spans="1:1" ht="15.75" x14ac:dyDescent="0.25">
      <c r="A50" s="7" t="s">
        <v>47</v>
      </c>
    </row>
    <row r="51" spans="1:1" ht="15.75" x14ac:dyDescent="0.25">
      <c r="A51" s="7" t="s">
        <v>48</v>
      </c>
    </row>
    <row r="52" spans="1:1" ht="15.75" x14ac:dyDescent="0.25">
      <c r="A52" s="7" t="s">
        <v>49</v>
      </c>
    </row>
    <row r="55" spans="1:1" s="3" customFormat="1" ht="15.75" x14ac:dyDescent="0.25">
      <c r="A55" s="1" t="s">
        <v>50</v>
      </c>
    </row>
    <row r="56" spans="1:1" s="3" customFormat="1" ht="15.75" x14ac:dyDescent="0.25">
      <c r="A56" s="1"/>
    </row>
    <row r="57" spans="1:1" ht="15.75" x14ac:dyDescent="0.25">
      <c r="A57" s="7" t="s">
        <v>51</v>
      </c>
    </row>
    <row r="58" spans="1:1" ht="15.75" x14ac:dyDescent="0.25">
      <c r="A58" s="7" t="s">
        <v>52</v>
      </c>
    </row>
    <row r="59" spans="1:1" ht="15.75" x14ac:dyDescent="0.25">
      <c r="A59" s="7" t="s">
        <v>53</v>
      </c>
    </row>
    <row r="60" spans="1:1" ht="15.75" x14ac:dyDescent="0.25">
      <c r="A60" s="7" t="s">
        <v>54</v>
      </c>
    </row>
    <row r="61" spans="1:1" ht="15.75" x14ac:dyDescent="0.25">
      <c r="A61" s="7" t="s">
        <v>55</v>
      </c>
    </row>
    <row r="62" spans="1:1" ht="15.75" x14ac:dyDescent="0.25">
      <c r="A62" s="7" t="s">
        <v>56</v>
      </c>
    </row>
  </sheetData>
  <hyperlinks>
    <hyperlink ref="A5" location="Table_3_Gender!A1" display="Table 3 - Gender (Sex)" xr:uid="{00000000-0004-0000-0100-000000000000}"/>
    <hyperlink ref="A6" location="Table_4_Age!A1" display="Table 4 - Age" xr:uid="{00000000-0004-0000-0100-000001000000}"/>
    <hyperlink ref="A7" location="Table_5_Disability!A1" display="Table 5 - Disability " xr:uid="{00000000-0004-0000-0100-000002000000}"/>
    <hyperlink ref="A8" location="Table_6_Etnicity!A1" display="Table 6 - Ethnicity" xr:uid="{00000000-0004-0000-0100-000003000000}"/>
    <hyperlink ref="A9" location="Table_7_Religionbelief!A1" display="Table 7 - Religion/Belief" xr:uid="{00000000-0004-0000-0100-000004000000}"/>
    <hyperlink ref="A10" location="Table_8_Sexual_Orientation!A1" display="Table 8 - Sexual Orientation" xr:uid="{00000000-0004-0000-0100-000005000000}"/>
    <hyperlink ref="A11" location="Table_9_Marital_Status!A1" display="Table 9 - Marital Status" xr:uid="{00000000-0004-0000-0100-000006000000}"/>
    <hyperlink ref="A12" location="Table_10_Pregnancy_Maternity!A1" display="Table 10 - Pregnancy and Maternity " xr:uid="{00000000-0004-0000-0100-000007000000}"/>
    <hyperlink ref="A17" location="Table_11_Grade!A1" display="Table 11 - Grade" xr:uid="{00000000-0004-0000-0100-000008000000}"/>
    <hyperlink ref="A18" location="Table_12_Contract_Type!A1" display="Table 12 - Contract Type" xr:uid="{00000000-0004-0000-0100-000009000000}"/>
    <hyperlink ref="A19" location="Table_13_Working_Pattern!A1" display="Table 13 - Working Pattern" xr:uid="{00000000-0004-0000-0100-00000A000000}"/>
    <hyperlink ref="A24" location="Table_14_Applicants_Gender!A1" display="Table 14 - Applicants - Gender (Sex)" xr:uid="{00000000-0004-0000-0100-00000B000000}"/>
    <hyperlink ref="A25" location="Table_15_Applicants_Age!A1" display="Table 15 - Applicants - Age" xr:uid="{00000000-0004-0000-0100-00000C000000}"/>
    <hyperlink ref="A26" location="Table_16_Applicants_Disability!A1" display="Table 16 - Applicants - Disability " xr:uid="{00000000-0004-0000-0100-00000D000000}"/>
    <hyperlink ref="A27" location="Table_17_Applicants_Ethnicity!A1" display="Table 17 - Applicants - Ethnicity" xr:uid="{00000000-0004-0000-0100-00000E000000}"/>
    <hyperlink ref="A28" location="Table_18_Applicants_Rel_Belief!A1" display="Table 18 - Applicants - Religion/Belief" xr:uid="{00000000-0004-0000-0100-00000F000000}"/>
    <hyperlink ref="A29" location="Table_19_Applicants_Sex_Orien!A1" display="Table 19 - Applicants -Sexual Orientation" xr:uid="{00000000-0004-0000-0100-000010000000}"/>
    <hyperlink ref="A30" location="Table_20_Applicants_Mar_Status!A1" display="Table 20 - Applicants - Marital Status" xr:uid="{00000000-0004-0000-0100-000011000000}"/>
    <hyperlink ref="A31" location="'Table_21_Applicants_Re-Assign'!A1" display="Table 21 - Gender Re-Assignment" xr:uid="{00000000-0004-0000-0100-000012000000}"/>
    <hyperlink ref="A36" location="Table_22_Leavers_Gender!A1" display="Table 22 - Leavers Gender (Sex)" xr:uid="{00000000-0004-0000-0100-000013000000}"/>
    <hyperlink ref="A37" location="Table_23_Leavers_Age!A1" display="Table 23 - Leavers Age" xr:uid="{00000000-0004-0000-0100-000014000000}"/>
    <hyperlink ref="A38" location="Table_24_Leavers_Disability!A1" display="Table 24 - Leavers Disability" xr:uid="{00000000-0004-0000-0100-000015000000}"/>
    <hyperlink ref="A39" location="Table_25_Leavers_Ethnicity!A1" display="Table 25 - Leavers Ethnicity" xr:uid="{00000000-0004-0000-0100-000016000000}"/>
    <hyperlink ref="A40" location="Table_26_Leavers_Rel_Belief!A1" display="Table 26 - Leavers Religion/Belief" xr:uid="{00000000-0004-0000-0100-000017000000}"/>
    <hyperlink ref="A41" location="Table_27_Leavers_Sex_Orien!A1" display="Table 27 - Leavers Sexual Orientation" xr:uid="{00000000-0004-0000-0100-000018000000}"/>
    <hyperlink ref="A42" location="Table_28_Leavers_MaritalStatus!A1" display="Table 28 - Leavers Marital Status" xr:uid="{00000000-0004-0000-0100-000019000000}"/>
    <hyperlink ref="A47" location="'Table_29_D&amp;G_Gender'!A1" display="Table 29 - D&amp;G Gender" xr:uid="{00000000-0004-0000-0100-00001A000000}"/>
    <hyperlink ref="A48" location="'Table_30_D&amp;G_Age'!A1" display="Table 30 - D&amp;G Age" xr:uid="{00000000-0004-0000-0100-00001B000000}"/>
    <hyperlink ref="A49" location="'Table_31_D&amp;G_Disability'!A1" display="Table 31 - D&amp;G Disability" xr:uid="{00000000-0004-0000-0100-00001C000000}"/>
    <hyperlink ref="A50" location="'Table_32_D&amp;G_Ethnicity'!A1" display="Table 32 - D&amp;G Ethnicity" xr:uid="{00000000-0004-0000-0100-00001D000000}"/>
    <hyperlink ref="A51" location="'Table_33_D&amp;G_Rel_Belief'!A1" display="Table 33 - D&amp;G Religion/Belief" xr:uid="{00000000-0004-0000-0100-00001E000000}"/>
    <hyperlink ref="A52" location="'Table_34_D&amp;G_Sex_Orien'!A1" display="Table 34 - D&amp;G Sexual Orientation" xr:uid="{00000000-0004-0000-0100-00001F000000}"/>
    <hyperlink ref="A57" location="Table_35_AveAnnPay_Gender!A1" display="Table 35 - Ave Annual Salary Gender" xr:uid="{00000000-0004-0000-0100-000020000000}"/>
    <hyperlink ref="A58" location="Table_36_AveAnnPay_Age!A1" display="Table 36 - Ave Annual Salary Age" xr:uid="{00000000-0004-0000-0100-000021000000}"/>
    <hyperlink ref="A59" location="Table_37_AveAnnPay_Disability!A1" display="Table 37 - Ave Annual Salary Disability" xr:uid="{00000000-0004-0000-0100-000022000000}"/>
    <hyperlink ref="A60" location="Table_38_AveAnnPay_Ethnicity!A1" display="Table 38 - Ave Annual Salary Ethnicity" xr:uid="{00000000-0004-0000-0100-000023000000}"/>
    <hyperlink ref="A61" location="Table_39_AveAnnPay_Rel_Belief!A1" display="Table 39 - Ave Annual Salary Religion/Belief" xr:uid="{00000000-0004-0000-0100-000024000000}"/>
    <hyperlink ref="A62" location="Table_40_AveAnnPay_Sex_Orien!A1" display="Table 40 - Ave Annual Salary Sexual Orientation" xr:uid="{00000000-0004-0000-0100-000025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A1:J16"/>
  <sheetViews>
    <sheetView topLeftCell="A4" workbookViewId="0">
      <selection activeCell="D25" sqref="D25"/>
    </sheetView>
  </sheetViews>
  <sheetFormatPr defaultColWidth="8.7109375" defaultRowHeight="15" x14ac:dyDescent="0.25"/>
  <cols>
    <col min="1" max="1" width="24.85546875" style="3" customWidth="1"/>
    <col min="2" max="3" width="11" style="3" customWidth="1"/>
    <col min="4" max="4" width="7.42578125" style="3" customWidth="1"/>
    <col min="5" max="5" width="11" style="3" customWidth="1"/>
    <col min="6" max="6" width="16.42578125" style="3" customWidth="1"/>
    <col min="7" max="9" width="15.42578125" style="3" customWidth="1"/>
    <col min="10" max="10" width="14.28515625" style="3" customWidth="1"/>
    <col min="11" max="11" width="10.140625" style="3" bestFit="1" customWidth="1"/>
    <col min="12" max="12" width="17.5703125" style="3" bestFit="1" customWidth="1"/>
    <col min="13" max="13" width="9.85546875" style="3" bestFit="1" customWidth="1"/>
    <col min="14" max="14" width="9.5703125" style="3" bestFit="1" customWidth="1"/>
    <col min="15" max="15" width="12.140625" style="3" bestFit="1" customWidth="1"/>
    <col min="16" max="16" width="19.42578125" style="3" bestFit="1" customWidth="1"/>
    <col min="17" max="17" width="11.85546875" style="3" bestFit="1" customWidth="1"/>
    <col min="18" max="18" width="8.7109375" style="3" customWidth="1"/>
    <col min="19" max="16384" width="8.7109375" style="3"/>
  </cols>
  <sheetData>
    <row r="1" spans="1:10" ht="15.75" x14ac:dyDescent="0.25">
      <c r="A1" s="8" t="s">
        <v>33</v>
      </c>
      <c r="G1" s="4" t="s">
        <v>57</v>
      </c>
    </row>
    <row r="5" spans="1:10" x14ac:dyDescent="0.25">
      <c r="A5" s="11"/>
      <c r="B5" s="11" t="s">
        <v>135</v>
      </c>
      <c r="C5" s="11" t="s">
        <v>136</v>
      </c>
      <c r="D5" s="11" t="s">
        <v>137</v>
      </c>
      <c r="E5" s="11" t="s">
        <v>138</v>
      </c>
      <c r="F5" s="11" t="s">
        <v>212</v>
      </c>
      <c r="G5" s="11" t="s">
        <v>213</v>
      </c>
      <c r="H5" s="11" t="s">
        <v>141</v>
      </c>
      <c r="I5" s="11" t="s">
        <v>142</v>
      </c>
    </row>
    <row r="6" spans="1:10" x14ac:dyDescent="0.25">
      <c r="A6" s="43" t="s">
        <v>102</v>
      </c>
      <c r="B6" s="20">
        <v>34877</v>
      </c>
      <c r="C6" s="20">
        <v>5016</v>
      </c>
      <c r="D6" s="20">
        <v>3076</v>
      </c>
      <c r="E6" s="20">
        <v>1205</v>
      </c>
      <c r="F6" s="12">
        <f>B6/$B$15</f>
        <v>0.48559653592860225</v>
      </c>
      <c r="G6" s="12">
        <f>C6/$C$15</f>
        <v>0.42595108695652173</v>
      </c>
      <c r="H6" s="12">
        <f>D6/$D$15</f>
        <v>0.41073574576044863</v>
      </c>
      <c r="I6" s="12">
        <f>E6/$E$15</f>
        <v>0.40247160988643954</v>
      </c>
      <c r="J6" s="79"/>
    </row>
    <row r="7" spans="1:10" x14ac:dyDescent="0.25">
      <c r="A7" s="43" t="s">
        <v>101</v>
      </c>
      <c r="B7" s="20">
        <v>32203</v>
      </c>
      <c r="C7" s="20">
        <v>4802</v>
      </c>
      <c r="D7" s="20">
        <v>3052</v>
      </c>
      <c r="E7" s="20">
        <v>1195</v>
      </c>
      <c r="F7" s="12">
        <f t="shared" ref="F7:F15" si="0">B7/$B$15</f>
        <v>0.44836612227280953</v>
      </c>
      <c r="G7" s="12">
        <f t="shared" ref="G7:G15" si="1">C7/$C$15</f>
        <v>0.40777853260869568</v>
      </c>
      <c r="H7" s="12">
        <f t="shared" ref="H7:H15" si="2">D7/$D$15</f>
        <v>0.40753104553344904</v>
      </c>
      <c r="I7" s="12">
        <f t="shared" ref="I7:I15" si="3">E7/$E$15</f>
        <v>0.39913159652638608</v>
      </c>
      <c r="J7" s="79"/>
    </row>
    <row r="8" spans="1:10" x14ac:dyDescent="0.25">
      <c r="A8" s="43" t="s">
        <v>165</v>
      </c>
      <c r="B8" s="20">
        <v>985</v>
      </c>
      <c r="C8" s="20">
        <v>351</v>
      </c>
      <c r="D8" s="20">
        <v>236</v>
      </c>
      <c r="E8" s="20">
        <v>93</v>
      </c>
      <c r="F8" s="12">
        <f t="shared" si="0"/>
        <v>1.3714269802152514E-2</v>
      </c>
      <c r="G8" s="12">
        <f t="shared" si="1"/>
        <v>2.9806385869565216E-2</v>
      </c>
      <c r="H8" s="12">
        <f t="shared" si="2"/>
        <v>3.1512885565496064E-2</v>
      </c>
      <c r="I8" s="12">
        <f t="shared" si="3"/>
        <v>3.1062124248496994E-2</v>
      </c>
      <c r="J8" s="79"/>
    </row>
    <row r="9" spans="1:10" x14ac:dyDescent="0.25">
      <c r="A9" s="43" t="s">
        <v>166</v>
      </c>
      <c r="B9" s="20">
        <v>151</v>
      </c>
      <c r="C9" s="20">
        <v>48</v>
      </c>
      <c r="D9" s="20">
        <v>28</v>
      </c>
      <c r="E9" s="20">
        <v>11</v>
      </c>
      <c r="F9" s="12">
        <f t="shared" si="0"/>
        <v>2.1023905991117051E-3</v>
      </c>
      <c r="G9" s="12">
        <f t="shared" si="1"/>
        <v>4.076086956521739E-3</v>
      </c>
      <c r="H9" s="12">
        <f t="shared" si="2"/>
        <v>3.7388169314995327E-3</v>
      </c>
      <c r="I9" s="12">
        <f t="shared" si="3"/>
        <v>3.6740146960587841E-3</v>
      </c>
      <c r="J9" s="79"/>
    </row>
    <row r="10" spans="1:10" x14ac:dyDescent="0.25">
      <c r="A10" s="43" t="s">
        <v>99</v>
      </c>
      <c r="B10" s="20">
        <v>1123</v>
      </c>
      <c r="C10" s="20">
        <v>515</v>
      </c>
      <c r="D10" s="20">
        <v>357</v>
      </c>
      <c r="E10" s="20">
        <v>152</v>
      </c>
      <c r="F10" s="12">
        <f t="shared" si="0"/>
        <v>1.5635659886108908E-2</v>
      </c>
      <c r="G10" s="12">
        <f t="shared" si="1"/>
        <v>4.3733016304347824E-2</v>
      </c>
      <c r="H10" s="12">
        <f>D10/$D$15</f>
        <v>4.7669915876619041E-2</v>
      </c>
      <c r="I10" s="12">
        <f t="shared" si="3"/>
        <v>5.0768203072812289E-2</v>
      </c>
      <c r="J10" s="79"/>
    </row>
    <row r="11" spans="1:10" x14ac:dyDescent="0.25">
      <c r="A11" s="43" t="s">
        <v>103</v>
      </c>
      <c r="B11" s="20">
        <v>256</v>
      </c>
      <c r="C11" s="20">
        <v>75</v>
      </c>
      <c r="D11" s="20">
        <v>53</v>
      </c>
      <c r="E11" s="20">
        <v>22</v>
      </c>
      <c r="F11" s="12">
        <f t="shared" si="0"/>
        <v>3.5643178369046129E-3</v>
      </c>
      <c r="G11" s="12">
        <f t="shared" si="1"/>
        <v>6.3688858695652171E-3</v>
      </c>
      <c r="H11" s="12">
        <f t="shared" si="2"/>
        <v>7.0770463346241158E-3</v>
      </c>
      <c r="I11" s="12">
        <f t="shared" si="3"/>
        <v>7.3480293921175683E-3</v>
      </c>
      <c r="J11" s="79"/>
    </row>
    <row r="12" spans="1:10" x14ac:dyDescent="0.25">
      <c r="A12" s="43" t="s">
        <v>92</v>
      </c>
      <c r="B12" s="20">
        <v>1459</v>
      </c>
      <c r="C12" s="20">
        <v>653</v>
      </c>
      <c r="D12" s="20">
        <v>447</v>
      </c>
      <c r="E12" s="20">
        <v>195</v>
      </c>
      <c r="F12" s="12">
        <f t="shared" si="0"/>
        <v>2.031382704704621E-2</v>
      </c>
      <c r="G12" s="12">
        <f t="shared" si="1"/>
        <v>5.5451766304347824E-2</v>
      </c>
      <c r="H12" s="12">
        <f t="shared" si="2"/>
        <v>5.9687541727867541E-2</v>
      </c>
      <c r="I12" s="12">
        <f t="shared" si="3"/>
        <v>6.513026052104208E-2</v>
      </c>
      <c r="J12" s="79"/>
    </row>
    <row r="13" spans="1:10" x14ac:dyDescent="0.25">
      <c r="A13" s="43" t="s">
        <v>155</v>
      </c>
      <c r="B13" s="20">
        <v>91</v>
      </c>
      <c r="C13" s="20">
        <v>91</v>
      </c>
      <c r="D13" s="20">
        <v>91</v>
      </c>
      <c r="E13" s="20">
        <v>70</v>
      </c>
      <c r="F13" s="12">
        <f>B13/$B$15</f>
        <v>1.2670036060871866E-3</v>
      </c>
      <c r="G13" s="12">
        <f>C13/$C$15</f>
        <v>7.7275815217391301E-3</v>
      </c>
      <c r="H13" s="12">
        <f>D13/$D$15</f>
        <v>1.2151155027373481E-2</v>
      </c>
      <c r="I13" s="12">
        <f>E13/$E$15</f>
        <v>2.3380093520374082E-2</v>
      </c>
      <c r="J13" s="79"/>
    </row>
    <row r="14" spans="1:10" ht="30" x14ac:dyDescent="0.25">
      <c r="A14" s="43" t="s">
        <v>167</v>
      </c>
      <c r="B14" s="20">
        <v>678</v>
      </c>
      <c r="C14" s="20">
        <v>225</v>
      </c>
      <c r="D14" s="20">
        <v>149</v>
      </c>
      <c r="E14" s="20">
        <v>51</v>
      </c>
      <c r="F14" s="12">
        <f>B14/$B$15</f>
        <v>9.4398730211770598E-3</v>
      </c>
      <c r="G14" s="12">
        <f>C14/$C$15</f>
        <v>1.9106657608695652E-2</v>
      </c>
      <c r="H14" s="12">
        <f>D14/$D$15</f>
        <v>1.9895847242622514E-2</v>
      </c>
      <c r="I14" s="12">
        <f>E14/$E$15</f>
        <v>1.7034068136272545E-2</v>
      </c>
      <c r="J14" s="79"/>
    </row>
    <row r="15" spans="1:10" x14ac:dyDescent="0.25">
      <c r="A15" s="39"/>
      <c r="B15" s="40">
        <f>SUM(B6:B14)</f>
        <v>71823</v>
      </c>
      <c r="C15" s="40">
        <f>SUM(C6:C14)</f>
        <v>11776</v>
      </c>
      <c r="D15" s="40">
        <f>SUM(D6:D14)</f>
        <v>7489</v>
      </c>
      <c r="E15" s="40">
        <f>SUM(E6:E14)</f>
        <v>2994</v>
      </c>
      <c r="F15" s="41">
        <f t="shared" si="0"/>
        <v>1</v>
      </c>
      <c r="G15" s="41">
        <f t="shared" si="1"/>
        <v>1</v>
      </c>
      <c r="H15" s="41">
        <f t="shared" si="2"/>
        <v>1</v>
      </c>
      <c r="I15" s="41">
        <f t="shared" si="3"/>
        <v>1</v>
      </c>
      <c r="J15" s="79"/>
    </row>
    <row r="16" spans="1:10" x14ac:dyDescent="0.25">
      <c r="A16" s="44" t="s">
        <v>210</v>
      </c>
      <c r="J16" s="79"/>
    </row>
  </sheetData>
  <hyperlinks>
    <hyperlink ref="G1" location="Contents!A1" display="Return to Contents Page" xr:uid="{00000000-0004-0000-13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J17"/>
  <sheetViews>
    <sheetView workbookViewId="0">
      <selection activeCell="A4" sqref="A4:I9"/>
    </sheetView>
  </sheetViews>
  <sheetFormatPr defaultColWidth="8.7109375" defaultRowHeight="15" x14ac:dyDescent="0.25"/>
  <cols>
    <col min="1" max="1" width="33.85546875" style="3" customWidth="1"/>
    <col min="2" max="2" width="9.140625" style="3" bestFit="1" customWidth="1"/>
    <col min="3" max="3" width="11.5703125" style="3" bestFit="1" customWidth="1"/>
    <col min="4" max="4" width="19.42578125" style="3" bestFit="1" customWidth="1"/>
    <col min="5" max="5" width="10.7109375" style="3" bestFit="1" customWidth="1"/>
    <col min="6" max="6" width="16.5703125" style="3" bestFit="1" customWidth="1"/>
    <col min="7" max="7" width="20" style="3" bestFit="1" customWidth="1"/>
    <col min="8" max="8" width="21.85546875" style="3" bestFit="1" customWidth="1"/>
    <col min="9" max="9" width="13.140625" style="3" bestFit="1" customWidth="1"/>
    <col min="10" max="10" width="16.5703125" style="3" customWidth="1"/>
    <col min="11" max="11" width="10.140625" style="3" bestFit="1" customWidth="1"/>
    <col min="12" max="12" width="17.5703125" style="3" bestFit="1" customWidth="1"/>
    <col min="13" max="13" width="9.85546875" style="3" bestFit="1" customWidth="1"/>
    <col min="14" max="14" width="9.5703125" style="3" bestFit="1" customWidth="1"/>
    <col min="15" max="15" width="12.140625" style="3" bestFit="1" customWidth="1"/>
    <col min="16" max="16" width="19.42578125" style="3" bestFit="1" customWidth="1"/>
    <col min="17" max="17" width="11.85546875" style="3" bestFit="1" customWidth="1"/>
    <col min="18" max="18" width="8.7109375" style="3" customWidth="1"/>
    <col min="19" max="16384" width="8.7109375" style="3"/>
  </cols>
  <sheetData>
    <row r="1" spans="1:10" ht="15.75" x14ac:dyDescent="0.25">
      <c r="A1" s="8" t="s">
        <v>168</v>
      </c>
      <c r="G1" s="4" t="s">
        <v>57</v>
      </c>
    </row>
    <row r="4" spans="1:10" x14ac:dyDescent="0.25">
      <c r="A4" s="11"/>
      <c r="B4" s="11" t="s">
        <v>135</v>
      </c>
      <c r="C4" s="11" t="s">
        <v>136</v>
      </c>
      <c r="D4" s="11" t="s">
        <v>137</v>
      </c>
      <c r="E4" s="11" t="s">
        <v>138</v>
      </c>
      <c r="F4" s="11" t="s">
        <v>139</v>
      </c>
      <c r="G4" s="11" t="s">
        <v>140</v>
      </c>
      <c r="H4" s="11" t="s">
        <v>141</v>
      </c>
      <c r="I4" s="11" t="s">
        <v>142</v>
      </c>
    </row>
    <row r="5" spans="1:10" x14ac:dyDescent="0.25">
      <c r="A5" s="3" t="s">
        <v>155</v>
      </c>
      <c r="B5" s="3">
        <v>71613</v>
      </c>
      <c r="C5" s="3">
        <v>11566</v>
      </c>
      <c r="D5" s="3">
        <v>7281</v>
      </c>
      <c r="E5" s="3">
        <v>2792</v>
      </c>
      <c r="F5" s="42">
        <f>B5/$B$9</f>
        <v>0.99707614552441415</v>
      </c>
      <c r="G5" s="42">
        <f>C5/$C$9</f>
        <v>0.98216711956521741</v>
      </c>
      <c r="H5" s="42">
        <f>D5/$D$9</f>
        <v>0.97222593136600344</v>
      </c>
      <c r="I5" s="42">
        <f>E5/$E$9</f>
        <v>0.93253173012692048</v>
      </c>
      <c r="J5" s="79"/>
    </row>
    <row r="6" spans="1:10" x14ac:dyDescent="0.25">
      <c r="A6" s="3" t="s">
        <v>104</v>
      </c>
      <c r="B6" s="3">
        <v>206</v>
      </c>
      <c r="C6" s="3">
        <v>206</v>
      </c>
      <c r="D6" s="3">
        <v>204</v>
      </c>
      <c r="E6" s="3">
        <v>198</v>
      </c>
      <c r="F6" s="42">
        <f>B6/$B$9</f>
        <v>2.8681620093841806E-3</v>
      </c>
      <c r="G6" s="42">
        <f>C6/$C$9</f>
        <v>1.7493206521739132E-2</v>
      </c>
      <c r="H6" s="42">
        <f>D6/$D$9</f>
        <v>2.7239951929496596E-2</v>
      </c>
      <c r="I6" s="42">
        <f>E6/$E$9</f>
        <v>6.6132264529058113E-2</v>
      </c>
      <c r="J6" s="79"/>
    </row>
    <row r="7" spans="1:10" x14ac:dyDescent="0.25">
      <c r="A7" s="3" t="s">
        <v>105</v>
      </c>
      <c r="B7" s="3">
        <v>0</v>
      </c>
      <c r="C7" s="3">
        <v>0</v>
      </c>
      <c r="D7" s="3">
        <v>0</v>
      </c>
      <c r="E7" s="3">
        <v>0</v>
      </c>
      <c r="F7" s="42">
        <f>B7/$B$9</f>
        <v>0</v>
      </c>
      <c r="G7" s="42">
        <f>C7/$C$9</f>
        <v>0</v>
      </c>
      <c r="H7" s="42">
        <f>D7/$D$9</f>
        <v>0</v>
      </c>
      <c r="I7" s="42">
        <f>E7/$E$9</f>
        <v>0</v>
      </c>
      <c r="J7" s="79"/>
    </row>
    <row r="8" spans="1:10" x14ac:dyDescent="0.25">
      <c r="A8" s="3" t="s">
        <v>216</v>
      </c>
      <c r="B8" s="106" t="s">
        <v>236</v>
      </c>
      <c r="C8" s="106" t="s">
        <v>236</v>
      </c>
      <c r="D8" s="106" t="s">
        <v>236</v>
      </c>
      <c r="E8" s="106" t="s">
        <v>236</v>
      </c>
      <c r="F8" s="42"/>
      <c r="G8" s="42"/>
      <c r="H8" s="42"/>
      <c r="I8" s="42"/>
      <c r="J8" s="79"/>
    </row>
    <row r="9" spans="1:10" x14ac:dyDescent="0.25">
      <c r="A9" s="39" t="s">
        <v>128</v>
      </c>
      <c r="B9" s="40">
        <v>71823</v>
      </c>
      <c r="C9" s="40">
        <v>11776</v>
      </c>
      <c r="D9" s="40">
        <v>7489</v>
      </c>
      <c r="E9" s="40">
        <v>2994</v>
      </c>
      <c r="F9" s="41">
        <f>B9/$B$9</f>
        <v>1</v>
      </c>
      <c r="G9" s="41">
        <f>C9/$C$9</f>
        <v>1</v>
      </c>
      <c r="H9" s="41">
        <f>D9/$D$9</f>
        <v>1</v>
      </c>
      <c r="I9" s="41">
        <f>E9/$E$9</f>
        <v>1</v>
      </c>
    </row>
    <row r="17" spans="3:3" x14ac:dyDescent="0.25">
      <c r="C17" s="3" t="s">
        <v>228</v>
      </c>
    </row>
  </sheetData>
  <hyperlinks>
    <hyperlink ref="G1" location="Contents!A1" display="Return to Contents Page" xr:uid="{00000000-0004-0000-14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G6"/>
  <sheetViews>
    <sheetView workbookViewId="0">
      <selection activeCell="A3" sqref="A3:C6"/>
    </sheetView>
  </sheetViews>
  <sheetFormatPr defaultColWidth="8.7109375" defaultRowHeight="15" x14ac:dyDescent="0.25"/>
  <cols>
    <col min="1" max="1" width="10.42578125" style="3" customWidth="1"/>
    <col min="2" max="2" width="21.5703125" style="3" bestFit="1" customWidth="1"/>
    <col min="3" max="3" width="18.5703125" style="3" bestFit="1" customWidth="1"/>
    <col min="4" max="4" width="8.7109375" style="3" customWidth="1"/>
    <col min="5" max="16384" width="8.7109375" style="3"/>
  </cols>
  <sheetData>
    <row r="1" spans="1:7" ht="15.75" x14ac:dyDescent="0.25">
      <c r="A1" s="8" t="s">
        <v>169</v>
      </c>
      <c r="G1" s="4" t="s">
        <v>57</v>
      </c>
    </row>
    <row r="3" spans="1:7" x14ac:dyDescent="0.25">
      <c r="A3" s="11"/>
      <c r="B3" s="11" t="s">
        <v>229</v>
      </c>
      <c r="C3" s="11" t="s">
        <v>170</v>
      </c>
    </row>
    <row r="4" spans="1:7" x14ac:dyDescent="0.25">
      <c r="A4" s="9" t="s">
        <v>60</v>
      </c>
      <c r="B4" s="90">
        <v>1510</v>
      </c>
      <c r="C4" s="12">
        <f>B4/B6</f>
        <v>0.77515400410677615</v>
      </c>
    </row>
    <row r="5" spans="1:7" x14ac:dyDescent="0.25">
      <c r="A5" s="9" t="s">
        <v>61</v>
      </c>
      <c r="B5" s="90">
        <v>438</v>
      </c>
      <c r="C5" s="12">
        <f>B5/B6</f>
        <v>0.22484599589322382</v>
      </c>
    </row>
    <row r="6" spans="1:7" x14ac:dyDescent="0.25">
      <c r="A6" s="39" t="s">
        <v>128</v>
      </c>
      <c r="B6" s="91">
        <v>1948</v>
      </c>
      <c r="C6" s="41">
        <f>B6/B6</f>
        <v>1</v>
      </c>
    </row>
  </sheetData>
  <hyperlinks>
    <hyperlink ref="G1" location="Contents!A1" display="Return to Contents Page" xr:uid="{00000000-0004-0000-1500-000000000000}"/>
  </hyperlinks>
  <pageMargins left="0.70000000000000007" right="0.70000000000000007" top="0.75" bottom="0.75" header="0.30000000000000004" footer="0.3000000000000000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G15"/>
  <sheetViews>
    <sheetView workbookViewId="0">
      <selection activeCell="A3" sqref="A3:C15"/>
    </sheetView>
  </sheetViews>
  <sheetFormatPr defaultColWidth="8.7109375" defaultRowHeight="15" x14ac:dyDescent="0.25"/>
  <cols>
    <col min="1" max="1" width="12.140625" style="3" customWidth="1"/>
    <col min="2" max="2" width="21.5703125" style="3" bestFit="1" customWidth="1"/>
    <col min="3" max="3" width="16.85546875" style="3" customWidth="1"/>
    <col min="4" max="4" width="8.7109375" style="3" customWidth="1"/>
    <col min="5" max="16384" width="8.7109375" style="3"/>
  </cols>
  <sheetData>
    <row r="1" spans="1:7" ht="15.75" x14ac:dyDescent="0.25">
      <c r="A1" s="8" t="s">
        <v>171</v>
      </c>
      <c r="G1" s="4" t="s">
        <v>57</v>
      </c>
    </row>
    <row r="3" spans="1:7" x14ac:dyDescent="0.25">
      <c r="A3" s="11"/>
      <c r="B3" s="11" t="s">
        <v>229</v>
      </c>
      <c r="C3" s="11" t="s">
        <v>170</v>
      </c>
    </row>
    <row r="4" spans="1:7" x14ac:dyDescent="0.25">
      <c r="A4" s="9" t="s">
        <v>63</v>
      </c>
      <c r="B4" s="90">
        <v>116</v>
      </c>
      <c r="C4" s="12">
        <f>B4/B15</f>
        <v>5.9548254620123205E-2</v>
      </c>
    </row>
    <row r="5" spans="1:7" x14ac:dyDescent="0.25">
      <c r="A5" s="9" t="s">
        <v>64</v>
      </c>
      <c r="B5" s="90">
        <v>216</v>
      </c>
      <c r="C5" s="12">
        <f>B5/$B$15</f>
        <v>0.11088295687885011</v>
      </c>
    </row>
    <row r="6" spans="1:7" x14ac:dyDescent="0.25">
      <c r="A6" s="9" t="s">
        <v>65</v>
      </c>
      <c r="B6" s="90">
        <v>201</v>
      </c>
      <c r="C6" s="12">
        <f t="shared" ref="C6:C15" si="0">B6/$B$15</f>
        <v>0.10318275154004107</v>
      </c>
    </row>
    <row r="7" spans="1:7" x14ac:dyDescent="0.25">
      <c r="A7" s="9" t="s">
        <v>66</v>
      </c>
      <c r="B7" s="90">
        <v>163</v>
      </c>
      <c r="C7" s="12">
        <f t="shared" si="0"/>
        <v>8.3675564681724851E-2</v>
      </c>
    </row>
    <row r="8" spans="1:7" x14ac:dyDescent="0.25">
      <c r="A8" s="9" t="s">
        <v>67</v>
      </c>
      <c r="B8" s="90">
        <v>128</v>
      </c>
      <c r="C8" s="12">
        <f t="shared" si="0"/>
        <v>6.5708418891170434E-2</v>
      </c>
    </row>
    <row r="9" spans="1:7" x14ac:dyDescent="0.25">
      <c r="A9" s="9" t="s">
        <v>68</v>
      </c>
      <c r="B9" s="90">
        <v>121</v>
      </c>
      <c r="C9" s="12">
        <f t="shared" si="0"/>
        <v>6.2114989733059546E-2</v>
      </c>
    </row>
    <row r="10" spans="1:7" x14ac:dyDescent="0.25">
      <c r="A10" s="9" t="s">
        <v>69</v>
      </c>
      <c r="B10" s="90">
        <v>127</v>
      </c>
      <c r="C10" s="12">
        <f t="shared" si="0"/>
        <v>6.5195071868583157E-2</v>
      </c>
    </row>
    <row r="11" spans="1:7" x14ac:dyDescent="0.25">
      <c r="A11" s="9" t="s">
        <v>70</v>
      </c>
      <c r="B11" s="90">
        <v>292</v>
      </c>
      <c r="C11" s="12">
        <f t="shared" si="0"/>
        <v>0.14989733059548255</v>
      </c>
    </row>
    <row r="12" spans="1:7" x14ac:dyDescent="0.25">
      <c r="A12" s="9" t="s">
        <v>71</v>
      </c>
      <c r="B12" s="90">
        <v>338</v>
      </c>
      <c r="C12" s="12">
        <f t="shared" si="0"/>
        <v>0.17351129363449691</v>
      </c>
    </row>
    <row r="13" spans="1:7" x14ac:dyDescent="0.25">
      <c r="A13" s="9" t="s">
        <v>72</v>
      </c>
      <c r="B13" s="90">
        <v>203</v>
      </c>
      <c r="C13" s="12">
        <f t="shared" si="0"/>
        <v>0.10420944558521561</v>
      </c>
    </row>
    <row r="14" spans="1:7" x14ac:dyDescent="0.25">
      <c r="A14" s="9" t="s">
        <v>73</v>
      </c>
      <c r="B14" s="90">
        <v>43</v>
      </c>
      <c r="C14" s="12">
        <f t="shared" si="0"/>
        <v>2.2073921971252568E-2</v>
      </c>
    </row>
    <row r="15" spans="1:7" x14ac:dyDescent="0.25">
      <c r="A15" s="39" t="s">
        <v>128</v>
      </c>
      <c r="B15" s="91">
        <v>1948</v>
      </c>
      <c r="C15" s="95">
        <f t="shared" si="0"/>
        <v>1</v>
      </c>
      <c r="F15" s="18"/>
    </row>
  </sheetData>
  <hyperlinks>
    <hyperlink ref="G1" location="Contents!A1" display="Return to Contents Page" xr:uid="{00000000-0004-0000-16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G8"/>
  <sheetViews>
    <sheetView workbookViewId="0">
      <selection activeCell="A3" sqref="A3:C8"/>
    </sheetView>
  </sheetViews>
  <sheetFormatPr defaultRowHeight="15" x14ac:dyDescent="0.25"/>
  <cols>
    <col min="1" max="1" width="14" customWidth="1"/>
    <col min="2" max="2" width="21.5703125" bestFit="1" customWidth="1"/>
    <col min="3" max="3" width="13" customWidth="1"/>
    <col min="4" max="4" width="8.7109375" customWidth="1"/>
  </cols>
  <sheetData>
    <row r="1" spans="1:7" ht="15.75" x14ac:dyDescent="0.25">
      <c r="A1" s="8" t="s">
        <v>172</v>
      </c>
      <c r="G1" s="7" t="s">
        <v>57</v>
      </c>
    </row>
    <row r="3" spans="1:7" x14ac:dyDescent="0.25">
      <c r="A3" s="11"/>
      <c r="B3" s="103" t="s">
        <v>229</v>
      </c>
      <c r="C3" s="11" t="s">
        <v>170</v>
      </c>
      <c r="F3" s="84"/>
      <c r="G3" s="83"/>
    </row>
    <row r="4" spans="1:7" x14ac:dyDescent="0.25">
      <c r="A4" s="9" t="s">
        <v>74</v>
      </c>
      <c r="B4" s="115">
        <v>131</v>
      </c>
      <c r="C4" s="12">
        <f>B4/$B$8</f>
        <v>6.7248459958932236E-2</v>
      </c>
      <c r="F4" s="84"/>
      <c r="G4" s="83"/>
    </row>
    <row r="5" spans="1:7" x14ac:dyDescent="0.25">
      <c r="A5" s="9" t="s">
        <v>75</v>
      </c>
      <c r="B5" s="77">
        <v>1450</v>
      </c>
      <c r="C5" s="12">
        <f>B5/$B$8</f>
        <v>0.74435318275154005</v>
      </c>
      <c r="F5" s="84"/>
      <c r="G5" s="83"/>
    </row>
    <row r="6" spans="1:7" x14ac:dyDescent="0.25">
      <c r="A6" s="9" t="s">
        <v>76</v>
      </c>
      <c r="B6" s="20">
        <v>194</v>
      </c>
      <c r="C6" s="12">
        <f>B6/$B$8</f>
        <v>9.958932238193019E-2</v>
      </c>
      <c r="F6" s="84"/>
      <c r="G6" s="83"/>
    </row>
    <row r="7" spans="1:7" x14ac:dyDescent="0.25">
      <c r="A7" s="9" t="s">
        <v>77</v>
      </c>
      <c r="B7" s="20">
        <v>173</v>
      </c>
      <c r="C7" s="12">
        <f>B7/$B$8</f>
        <v>8.8809034907597534E-2</v>
      </c>
    </row>
    <row r="8" spans="1:7" x14ac:dyDescent="0.25">
      <c r="A8" s="39" t="s">
        <v>128</v>
      </c>
      <c r="B8" s="40">
        <v>1948</v>
      </c>
      <c r="C8" s="95">
        <f>B8/B8</f>
        <v>1</v>
      </c>
    </row>
  </sheetData>
  <hyperlinks>
    <hyperlink ref="G1" location="Contents!A1" display="Return to Contents Page" xr:uid="{00000000-0004-0000-17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G11"/>
  <sheetViews>
    <sheetView workbookViewId="0">
      <selection activeCell="A3" sqref="A3:C11"/>
    </sheetView>
  </sheetViews>
  <sheetFormatPr defaultRowHeight="15" x14ac:dyDescent="0.25"/>
  <cols>
    <col min="1" max="1" width="22.5703125" customWidth="1"/>
    <col min="2" max="2" width="21.5703125" bestFit="1" customWidth="1"/>
    <col min="3" max="3" width="11.42578125" bestFit="1" customWidth="1"/>
    <col min="4" max="4" width="8.7109375" customWidth="1"/>
    <col min="5" max="5" width="25.140625" customWidth="1"/>
  </cols>
  <sheetData>
    <row r="1" spans="1:7" ht="15.75" x14ac:dyDescent="0.25">
      <c r="A1" s="8" t="s">
        <v>173</v>
      </c>
      <c r="G1" s="7" t="s">
        <v>57</v>
      </c>
    </row>
    <row r="3" spans="1:7" x14ac:dyDescent="0.25">
      <c r="A3" s="11"/>
      <c r="B3" s="94" t="s">
        <v>229</v>
      </c>
      <c r="C3" s="11" t="s">
        <v>170</v>
      </c>
    </row>
    <row r="4" spans="1:7" x14ac:dyDescent="0.25">
      <c r="A4" s="9" t="s">
        <v>78</v>
      </c>
      <c r="B4" s="92">
        <v>1565</v>
      </c>
      <c r="C4" s="12">
        <f>B4/$B$11</f>
        <v>0.80338809034907599</v>
      </c>
    </row>
    <row r="5" spans="1:7" x14ac:dyDescent="0.25">
      <c r="A5" s="9" t="s">
        <v>79</v>
      </c>
      <c r="B5" s="92">
        <v>58</v>
      </c>
      <c r="C5" s="12">
        <f t="shared" ref="C5:C10" si="0">B5/$B$11</f>
        <v>2.9774127310061602E-2</v>
      </c>
    </row>
    <row r="6" spans="1:7" x14ac:dyDescent="0.25">
      <c r="A6" s="9" t="s">
        <v>80</v>
      </c>
      <c r="B6" s="92">
        <v>72</v>
      </c>
      <c r="C6" s="12">
        <f t="shared" si="0"/>
        <v>3.6960985626283367E-2</v>
      </c>
    </row>
    <row r="7" spans="1:7" x14ac:dyDescent="0.25">
      <c r="A7" s="9" t="s">
        <v>81</v>
      </c>
      <c r="B7" s="92">
        <v>20</v>
      </c>
      <c r="C7" s="12">
        <f t="shared" si="0"/>
        <v>1.0266940451745379E-2</v>
      </c>
    </row>
    <row r="8" spans="1:7" x14ac:dyDescent="0.25">
      <c r="A8" s="9" t="s">
        <v>82</v>
      </c>
      <c r="B8" s="107" t="s">
        <v>236</v>
      </c>
      <c r="C8" s="12"/>
    </row>
    <row r="9" spans="1:7" x14ac:dyDescent="0.25">
      <c r="A9" s="9" t="s">
        <v>83</v>
      </c>
      <c r="B9" s="92">
        <v>12</v>
      </c>
      <c r="C9" s="12">
        <f t="shared" si="0"/>
        <v>6.1601642710472282E-3</v>
      </c>
    </row>
    <row r="10" spans="1:7" x14ac:dyDescent="0.25">
      <c r="A10" s="9" t="s">
        <v>77</v>
      </c>
      <c r="B10" s="92">
        <v>217</v>
      </c>
      <c r="C10" s="12">
        <f t="shared" si="0"/>
        <v>0.11139630390143737</v>
      </c>
    </row>
    <row r="11" spans="1:7" x14ac:dyDescent="0.25">
      <c r="A11" s="39" t="s">
        <v>128</v>
      </c>
      <c r="B11" s="93">
        <v>1948</v>
      </c>
      <c r="C11" s="95">
        <f>B11/$B$11</f>
        <v>1</v>
      </c>
    </row>
  </sheetData>
  <hyperlinks>
    <hyperlink ref="G1" location="Contents!A1" display="Return to Contents Page" xr:uid="{00000000-0004-0000-18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G15"/>
  <sheetViews>
    <sheetView workbookViewId="0">
      <selection activeCell="A3" sqref="A3:C15"/>
    </sheetView>
  </sheetViews>
  <sheetFormatPr defaultRowHeight="15" x14ac:dyDescent="0.25"/>
  <cols>
    <col min="1" max="1" width="19.140625" customWidth="1"/>
    <col min="2" max="2" width="21.5703125" bestFit="1" customWidth="1"/>
    <col min="3" max="3" width="22.140625" customWidth="1"/>
    <col min="4" max="4" width="8.7109375" customWidth="1"/>
    <col min="5" max="5" width="19.7109375" customWidth="1"/>
  </cols>
  <sheetData>
    <row r="1" spans="1:7" ht="15.75" x14ac:dyDescent="0.25">
      <c r="A1" s="8" t="s">
        <v>174</v>
      </c>
      <c r="G1" s="7" t="s">
        <v>57</v>
      </c>
    </row>
    <row r="3" spans="1:7" x14ac:dyDescent="0.25">
      <c r="A3" s="11"/>
      <c r="B3" s="11" t="s">
        <v>229</v>
      </c>
      <c r="C3" s="11" t="s">
        <v>170</v>
      </c>
    </row>
    <row r="4" spans="1:7" x14ac:dyDescent="0.25">
      <c r="A4" s="9" t="s">
        <v>84</v>
      </c>
      <c r="B4" s="72">
        <v>281</v>
      </c>
      <c r="C4" s="12">
        <f>B4/B15</f>
        <v>0.14425051334702257</v>
      </c>
    </row>
    <row r="5" spans="1:7" x14ac:dyDescent="0.25">
      <c r="A5" s="9" t="s">
        <v>85</v>
      </c>
      <c r="B5" s="73">
        <v>10</v>
      </c>
      <c r="C5" s="12">
        <f>B5/$B$15</f>
        <v>5.1334702258726897E-3</v>
      </c>
    </row>
    <row r="6" spans="1:7" x14ac:dyDescent="0.25">
      <c r="A6" s="9" t="s">
        <v>86</v>
      </c>
      <c r="B6" s="72">
        <v>859</v>
      </c>
      <c r="C6" s="12">
        <f t="shared" ref="C6:C15" si="0">B6/$B$15</f>
        <v>0.44096509240246407</v>
      </c>
    </row>
    <row r="7" spans="1:7" x14ac:dyDescent="0.25">
      <c r="A7" s="9" t="s">
        <v>87</v>
      </c>
      <c r="B7" s="73">
        <v>25</v>
      </c>
      <c r="C7" s="12">
        <f t="shared" si="0"/>
        <v>1.2833675564681724E-2</v>
      </c>
    </row>
    <row r="8" spans="1:7" x14ac:dyDescent="0.25">
      <c r="A8" s="9" t="s">
        <v>88</v>
      </c>
      <c r="B8" s="72">
        <v>57</v>
      </c>
      <c r="C8" s="12">
        <f t="shared" si="0"/>
        <v>2.9260780287474333E-2</v>
      </c>
    </row>
    <row r="9" spans="1:7" x14ac:dyDescent="0.25">
      <c r="A9" s="9" t="s">
        <v>89</v>
      </c>
      <c r="B9" s="74" t="s">
        <v>236</v>
      </c>
      <c r="C9" s="12"/>
    </row>
    <row r="10" spans="1:7" x14ac:dyDescent="0.25">
      <c r="A10" s="9" t="s">
        <v>90</v>
      </c>
      <c r="B10" s="74" t="s">
        <v>236</v>
      </c>
      <c r="C10" s="12"/>
    </row>
    <row r="11" spans="1:7" x14ac:dyDescent="0.25">
      <c r="A11" s="9" t="s">
        <v>91</v>
      </c>
      <c r="B11" s="74" t="s">
        <v>236</v>
      </c>
      <c r="C11" s="12"/>
    </row>
    <row r="12" spans="1:7" x14ac:dyDescent="0.25">
      <c r="A12" s="9" t="s">
        <v>92</v>
      </c>
      <c r="B12" s="72">
        <v>212</v>
      </c>
      <c r="C12" s="12">
        <f t="shared" si="0"/>
        <v>0.10882956878850103</v>
      </c>
    </row>
    <row r="13" spans="1:7" x14ac:dyDescent="0.25">
      <c r="A13" s="9" t="s">
        <v>76</v>
      </c>
      <c r="B13" s="74">
        <v>317</v>
      </c>
      <c r="C13" s="12">
        <f t="shared" si="0"/>
        <v>0.16273100616016428</v>
      </c>
    </row>
    <row r="14" spans="1:7" x14ac:dyDescent="0.25">
      <c r="A14" s="9" t="s">
        <v>77</v>
      </c>
      <c r="B14" s="74">
        <v>183</v>
      </c>
      <c r="C14" s="12">
        <f>B14/$B$15</f>
        <v>9.394250513347023E-2</v>
      </c>
    </row>
    <row r="15" spans="1:7" x14ac:dyDescent="0.25">
      <c r="A15" s="39" t="s">
        <v>128</v>
      </c>
      <c r="B15" s="75">
        <v>1948</v>
      </c>
      <c r="C15" s="95">
        <f t="shared" si="0"/>
        <v>1</v>
      </c>
    </row>
  </sheetData>
  <hyperlinks>
    <hyperlink ref="G1" location="Contents!A1" display="Return to Contents Page" xr:uid="{00000000-0004-0000-19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G14"/>
  <sheetViews>
    <sheetView workbookViewId="0">
      <selection activeCell="A10" sqref="A10:B14"/>
    </sheetView>
  </sheetViews>
  <sheetFormatPr defaultRowHeight="15" x14ac:dyDescent="0.25"/>
  <cols>
    <col min="1" max="1" width="40.5703125" customWidth="1"/>
    <col min="2" max="2" width="21.5703125" bestFit="1" customWidth="1"/>
    <col min="3" max="3" width="8.7109375" customWidth="1"/>
    <col min="5" max="5" width="21.5703125" customWidth="1"/>
  </cols>
  <sheetData>
    <row r="1" spans="1:7" ht="15.75" x14ac:dyDescent="0.25">
      <c r="A1" s="8" t="s">
        <v>175</v>
      </c>
      <c r="G1" s="7" t="s">
        <v>57</v>
      </c>
    </row>
    <row r="3" spans="1:7" x14ac:dyDescent="0.25">
      <c r="A3" s="11"/>
      <c r="B3" s="11" t="s">
        <v>230</v>
      </c>
      <c r="C3" s="11" t="s">
        <v>170</v>
      </c>
    </row>
    <row r="4" spans="1:7" x14ac:dyDescent="0.25">
      <c r="A4" s="9" t="s">
        <v>94</v>
      </c>
      <c r="B4" s="77">
        <v>1491</v>
      </c>
      <c r="C4" s="45">
        <f t="shared" ref="C4:C9" si="0">B4/$B$9</f>
        <v>0.7654004106776181</v>
      </c>
    </row>
    <row r="5" spans="1:7" x14ac:dyDescent="0.25">
      <c r="A5" s="9" t="s">
        <v>161</v>
      </c>
      <c r="B5" s="77">
        <v>24</v>
      </c>
      <c r="C5" s="45">
        <f t="shared" si="0"/>
        <v>1.2320328542094456E-2</v>
      </c>
    </row>
    <row r="6" spans="1:7" x14ac:dyDescent="0.25">
      <c r="A6" s="9" t="s">
        <v>97</v>
      </c>
      <c r="B6" s="77">
        <v>33</v>
      </c>
      <c r="C6" s="45">
        <f t="shared" si="0"/>
        <v>1.6940451745379878E-2</v>
      </c>
    </row>
    <row r="7" spans="1:7" x14ac:dyDescent="0.25">
      <c r="A7" s="9" t="s">
        <v>76</v>
      </c>
      <c r="B7" s="77">
        <v>221</v>
      </c>
      <c r="C7" s="45">
        <f t="shared" si="0"/>
        <v>0.11344969199178645</v>
      </c>
    </row>
    <row r="8" spans="1:7" x14ac:dyDescent="0.25">
      <c r="A8" s="9" t="s">
        <v>77</v>
      </c>
      <c r="B8" s="77">
        <v>179</v>
      </c>
      <c r="C8" s="45">
        <f t="shared" si="0"/>
        <v>9.1889117043121152E-2</v>
      </c>
    </row>
    <row r="9" spans="1:7" x14ac:dyDescent="0.25">
      <c r="A9" s="39" t="s">
        <v>128</v>
      </c>
      <c r="B9" s="40">
        <v>1948</v>
      </c>
      <c r="C9" s="96">
        <f t="shared" si="0"/>
        <v>1</v>
      </c>
    </row>
    <row r="10" spans="1:7" x14ac:dyDescent="0.25">
      <c r="A10" s="113" t="s">
        <v>222</v>
      </c>
    </row>
    <row r="11" spans="1:7" x14ac:dyDescent="0.25">
      <c r="A11" s="114" t="s">
        <v>220</v>
      </c>
      <c r="B11" s="114" t="s">
        <v>76</v>
      </c>
    </row>
    <row r="12" spans="1:7" x14ac:dyDescent="0.25">
      <c r="A12" s="114" t="s">
        <v>163</v>
      </c>
      <c r="B12" s="114" t="s">
        <v>76</v>
      </c>
    </row>
    <row r="13" spans="1:7" x14ac:dyDescent="0.25">
      <c r="A13" s="114" t="s">
        <v>162</v>
      </c>
      <c r="B13" s="114" t="s">
        <v>76</v>
      </c>
    </row>
    <row r="14" spans="1:7" x14ac:dyDescent="0.25">
      <c r="A14" s="114" t="s">
        <v>221</v>
      </c>
      <c r="B14" s="114" t="s">
        <v>77</v>
      </c>
    </row>
  </sheetData>
  <hyperlinks>
    <hyperlink ref="G1" location="Contents!A1" display="Return to Contents Page" xr:uid="{00000000-0004-0000-1A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G11"/>
  <sheetViews>
    <sheetView workbookViewId="0">
      <selection activeCell="A3" sqref="A3:C11"/>
    </sheetView>
  </sheetViews>
  <sheetFormatPr defaultRowHeight="15" x14ac:dyDescent="0.25"/>
  <cols>
    <col min="1" max="1" width="20.42578125" customWidth="1"/>
    <col min="2" max="2" width="21.5703125" bestFit="1" customWidth="1"/>
    <col min="3" max="3" width="9.85546875" customWidth="1"/>
    <col min="4" max="4" width="2.140625" customWidth="1"/>
    <col min="5" max="5" width="23.85546875" customWidth="1"/>
  </cols>
  <sheetData>
    <row r="1" spans="1:7" ht="15.75" x14ac:dyDescent="0.25">
      <c r="A1" s="8" t="s">
        <v>176</v>
      </c>
      <c r="G1" s="7" t="s">
        <v>57</v>
      </c>
    </row>
    <row r="3" spans="1:7" x14ac:dyDescent="0.25">
      <c r="A3" s="11"/>
      <c r="B3" s="11" t="s">
        <v>229</v>
      </c>
      <c r="C3" s="11" t="s">
        <v>170</v>
      </c>
    </row>
    <row r="4" spans="1:7" x14ac:dyDescent="0.25">
      <c r="A4" s="9" t="s">
        <v>101</v>
      </c>
      <c r="B4" s="72">
        <v>949</v>
      </c>
      <c r="C4" s="12">
        <f>B4/B11</f>
        <v>0.48716632443531827</v>
      </c>
    </row>
    <row r="5" spans="1:7" x14ac:dyDescent="0.25">
      <c r="A5" s="9" t="s">
        <v>98</v>
      </c>
      <c r="B5" s="73">
        <v>30</v>
      </c>
      <c r="C5" s="12">
        <f>B5/$B$11</f>
        <v>1.5400410677618069E-2</v>
      </c>
    </row>
    <row r="6" spans="1:7" x14ac:dyDescent="0.25">
      <c r="A6" s="9" t="s">
        <v>99</v>
      </c>
      <c r="B6" s="72">
        <v>156</v>
      </c>
      <c r="C6" s="12">
        <f t="shared" ref="C6:C11" si="0">B6/$B$11</f>
        <v>8.0082135523613956E-2</v>
      </c>
    </row>
    <row r="7" spans="1:7" x14ac:dyDescent="0.25">
      <c r="A7" s="9" t="s">
        <v>100</v>
      </c>
      <c r="B7" s="73">
        <v>13</v>
      </c>
      <c r="C7" s="12">
        <f t="shared" si="0"/>
        <v>6.673511293634497E-3</v>
      </c>
    </row>
    <row r="8" spans="1:7" x14ac:dyDescent="0.25">
      <c r="A8" s="9" t="s">
        <v>102</v>
      </c>
      <c r="B8" s="72">
        <v>607</v>
      </c>
      <c r="C8" s="12">
        <f t="shared" si="0"/>
        <v>0.3116016427104723</v>
      </c>
    </row>
    <row r="9" spans="1:7" x14ac:dyDescent="0.25">
      <c r="A9" s="9" t="s">
        <v>103</v>
      </c>
      <c r="B9" s="73">
        <v>44</v>
      </c>
      <c r="C9" s="12">
        <f t="shared" si="0"/>
        <v>2.2587268993839837E-2</v>
      </c>
    </row>
    <row r="10" spans="1:7" x14ac:dyDescent="0.25">
      <c r="A10" s="9" t="s">
        <v>77</v>
      </c>
      <c r="B10" s="72">
        <v>149</v>
      </c>
      <c r="C10" s="12">
        <f t="shared" si="0"/>
        <v>7.6488706365503076E-2</v>
      </c>
    </row>
    <row r="11" spans="1:7" x14ac:dyDescent="0.25">
      <c r="A11" s="39" t="s">
        <v>128</v>
      </c>
      <c r="B11" s="40">
        <v>1948</v>
      </c>
      <c r="C11" s="95">
        <f t="shared" si="0"/>
        <v>1</v>
      </c>
    </row>
  </sheetData>
  <hyperlinks>
    <hyperlink ref="G1" location="Contents!A1" display="Return to Contents Page" xr:uid="{00000000-0004-0000-1B00-000000000000}"/>
  </hyperlinks>
  <pageMargins left="0.70000000000000007" right="0.70000000000000007" top="0.75" bottom="0.75" header="0.30000000000000004" footer="0.30000000000000004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G9"/>
  <sheetViews>
    <sheetView workbookViewId="0">
      <selection activeCell="A3" sqref="A3:E6"/>
    </sheetView>
  </sheetViews>
  <sheetFormatPr defaultRowHeight="15" x14ac:dyDescent="0.25"/>
  <cols>
    <col min="1" max="1" width="23.85546875" bestFit="1" customWidth="1"/>
    <col min="2" max="2" width="23.140625" bestFit="1" customWidth="1"/>
    <col min="3" max="3" width="9.7109375" customWidth="1"/>
    <col min="4" max="4" width="20.42578125" bestFit="1" customWidth="1"/>
    <col min="5" max="5" width="18.42578125" customWidth="1"/>
  </cols>
  <sheetData>
    <row r="1" spans="1:7" ht="15.75" x14ac:dyDescent="0.25">
      <c r="A1" s="8" t="s">
        <v>44</v>
      </c>
      <c r="G1" s="7" t="s">
        <v>57</v>
      </c>
    </row>
    <row r="3" spans="1:7" ht="77.25" customHeight="1" x14ac:dyDescent="0.25">
      <c r="A3" s="46"/>
      <c r="B3" s="47" t="s">
        <v>231</v>
      </c>
      <c r="C3" s="47" t="s">
        <v>170</v>
      </c>
      <c r="D3" s="47" t="s">
        <v>232</v>
      </c>
      <c r="E3" s="47" t="s">
        <v>170</v>
      </c>
    </row>
    <row r="4" spans="1:7" x14ac:dyDescent="0.25">
      <c r="A4" s="9" t="s">
        <v>60</v>
      </c>
      <c r="B4" s="20">
        <v>108</v>
      </c>
      <c r="C4" s="12">
        <f>B4/B6</f>
        <v>0.66257668711656437</v>
      </c>
      <c r="D4" s="20">
        <v>89</v>
      </c>
      <c r="E4" s="12">
        <f>D4/D6</f>
        <v>0.6742424242424242</v>
      </c>
    </row>
    <row r="5" spans="1:7" x14ac:dyDescent="0.25">
      <c r="A5" s="9" t="s">
        <v>61</v>
      </c>
      <c r="B5" s="20">
        <v>55</v>
      </c>
      <c r="C5" s="12">
        <f>B5/B6</f>
        <v>0.33742331288343558</v>
      </c>
      <c r="D5" s="20">
        <v>43</v>
      </c>
      <c r="E5" s="12">
        <f>D5/D6</f>
        <v>0.32575757575757575</v>
      </c>
    </row>
    <row r="6" spans="1:7" x14ac:dyDescent="0.25">
      <c r="A6" s="39" t="s">
        <v>128</v>
      </c>
      <c r="B6" s="40">
        <v>163</v>
      </c>
      <c r="C6" s="41">
        <f>B6/B6</f>
        <v>1</v>
      </c>
      <c r="D6" s="40">
        <v>132</v>
      </c>
      <c r="E6" s="41">
        <v>1</v>
      </c>
    </row>
    <row r="8" spans="1:7" x14ac:dyDescent="0.25">
      <c r="D8" s="80"/>
    </row>
    <row r="9" spans="1:7" x14ac:dyDescent="0.25">
      <c r="D9" s="80"/>
    </row>
  </sheetData>
  <hyperlinks>
    <hyperlink ref="G1" location="Contents!A1" display="Return to Contents Page" xr:uid="{00000000-0004-0000-1C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G92"/>
  <sheetViews>
    <sheetView workbookViewId="0">
      <selection activeCell="K13" sqref="K13"/>
    </sheetView>
  </sheetViews>
  <sheetFormatPr defaultRowHeight="15" x14ac:dyDescent="0.25"/>
  <cols>
    <col min="1" max="1" width="41" bestFit="1" customWidth="1"/>
    <col min="2" max="2" width="11.42578125" customWidth="1"/>
    <col min="3" max="3" width="9.85546875" customWidth="1"/>
  </cols>
  <sheetData>
    <row r="1" spans="1:7" ht="15.75" x14ac:dyDescent="0.25">
      <c r="A1" s="8" t="s">
        <v>14</v>
      </c>
      <c r="B1" s="9"/>
      <c r="C1" s="8"/>
      <c r="G1" s="7" t="s">
        <v>57</v>
      </c>
    </row>
    <row r="2" spans="1:7" x14ac:dyDescent="0.25">
      <c r="A2" s="8"/>
      <c r="B2" s="9"/>
      <c r="C2" s="9"/>
    </row>
    <row r="3" spans="1:7" x14ac:dyDescent="0.25">
      <c r="A3" s="10"/>
      <c r="B3" s="11" t="s">
        <v>58</v>
      </c>
      <c r="C3" s="11" t="s">
        <v>59</v>
      </c>
    </row>
    <row r="4" spans="1:7" x14ac:dyDescent="0.25">
      <c r="A4" s="9" t="s">
        <v>60</v>
      </c>
      <c r="B4" s="85">
        <v>16897</v>
      </c>
      <c r="C4" s="12">
        <f>B4/B6</f>
        <v>0.80812090487349941</v>
      </c>
    </row>
    <row r="5" spans="1:7" x14ac:dyDescent="0.25">
      <c r="A5" s="9" t="s">
        <v>61</v>
      </c>
      <c r="B5" s="85">
        <v>4012</v>
      </c>
      <c r="C5" s="12">
        <f>B5/B6</f>
        <v>0.19187909512650056</v>
      </c>
    </row>
    <row r="6" spans="1:7" x14ac:dyDescent="0.25">
      <c r="A6" s="8" t="s">
        <v>62</v>
      </c>
      <c r="B6" s="21">
        <v>20909</v>
      </c>
      <c r="C6" s="14">
        <v>1</v>
      </c>
    </row>
    <row r="7" spans="1:7" x14ac:dyDescent="0.25">
      <c r="A7" s="15"/>
      <c r="B7" s="15"/>
      <c r="C7" s="15"/>
    </row>
    <row r="21" spans="6:6" x14ac:dyDescent="0.25">
      <c r="F21" s="13"/>
    </row>
    <row r="29" spans="6:6" x14ac:dyDescent="0.25">
      <c r="F29" s="13"/>
    </row>
    <row r="31" spans="6:6" x14ac:dyDescent="0.25">
      <c r="F31" s="13"/>
    </row>
    <row r="40" spans="6:6" x14ac:dyDescent="0.25">
      <c r="F40" s="13"/>
    </row>
    <row r="41" spans="6:6" x14ac:dyDescent="0.25">
      <c r="F41" s="13"/>
    </row>
    <row r="48" spans="6:6" x14ac:dyDescent="0.25">
      <c r="F48" s="13"/>
    </row>
    <row r="50" spans="3:6" x14ac:dyDescent="0.25">
      <c r="F50" s="13"/>
    </row>
    <row r="52" spans="3:6" x14ac:dyDescent="0.25">
      <c r="C52" s="13"/>
      <c r="F52" s="13"/>
    </row>
    <row r="53" spans="3:6" x14ac:dyDescent="0.25">
      <c r="F53" s="13"/>
    </row>
    <row r="59" spans="3:6" x14ac:dyDescent="0.25">
      <c r="F59" s="13"/>
    </row>
    <row r="64" spans="3:6" x14ac:dyDescent="0.25">
      <c r="F64" s="13"/>
    </row>
    <row r="67" spans="1:6" x14ac:dyDescent="0.25">
      <c r="B67" s="16"/>
    </row>
    <row r="68" spans="1:6" x14ac:dyDescent="0.25">
      <c r="A68" s="16"/>
    </row>
    <row r="70" spans="1:6" x14ac:dyDescent="0.25">
      <c r="F70" s="13"/>
    </row>
    <row r="72" spans="1:6" x14ac:dyDescent="0.25">
      <c r="F72" s="13"/>
    </row>
    <row r="76" spans="1:6" x14ac:dyDescent="0.25">
      <c r="A76" s="16"/>
      <c r="B76" s="3"/>
      <c r="C76" s="3"/>
      <c r="D76" s="3"/>
      <c r="E76" s="3"/>
    </row>
    <row r="77" spans="1:6" ht="15.75" x14ac:dyDescent="0.25">
      <c r="A77" s="17"/>
      <c r="B77" s="3"/>
      <c r="C77" s="3"/>
      <c r="D77" s="3"/>
      <c r="E77" s="3"/>
    </row>
    <row r="78" spans="1:6" ht="15.75" x14ac:dyDescent="0.25">
      <c r="A78" s="17"/>
      <c r="B78" s="3"/>
      <c r="C78" s="3"/>
      <c r="D78" s="3"/>
      <c r="E78" s="3"/>
      <c r="F78" s="13"/>
    </row>
    <row r="79" spans="1:6" ht="15.75" x14ac:dyDescent="0.25">
      <c r="A79" s="17"/>
      <c r="C79" s="13"/>
      <c r="F79" s="13"/>
    </row>
    <row r="80" spans="1:6" x14ac:dyDescent="0.25">
      <c r="C80" s="13"/>
    </row>
    <row r="82" spans="1:6" x14ac:dyDescent="0.25">
      <c r="C82" s="13"/>
    </row>
    <row r="83" spans="1:6" x14ac:dyDescent="0.25">
      <c r="C83" s="13"/>
      <c r="F83" s="13"/>
    </row>
    <row r="86" spans="1:6" x14ac:dyDescent="0.25">
      <c r="B86" s="16"/>
    </row>
    <row r="87" spans="1:6" x14ac:dyDescent="0.25">
      <c r="A87" s="16"/>
    </row>
    <row r="89" spans="1:6" x14ac:dyDescent="0.25">
      <c r="C89" s="13"/>
      <c r="F89" s="13"/>
    </row>
    <row r="91" spans="1:6" x14ac:dyDescent="0.25">
      <c r="C91" s="13"/>
    </row>
    <row r="92" spans="1:6" x14ac:dyDescent="0.25">
      <c r="F92" s="13"/>
    </row>
  </sheetData>
  <hyperlinks>
    <hyperlink ref="G1" location="Contents!A1" display="Return to Contents Page" xr:uid="{00000000-0004-0000-02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A1:G15"/>
  <sheetViews>
    <sheetView workbookViewId="0">
      <selection activeCell="A3" sqref="A3:E15"/>
    </sheetView>
  </sheetViews>
  <sheetFormatPr defaultColWidth="8.7109375" defaultRowHeight="15" x14ac:dyDescent="0.25"/>
  <cols>
    <col min="1" max="1" width="19.140625" style="56" customWidth="1"/>
    <col min="2" max="2" width="21.5703125" style="56" bestFit="1" customWidth="1"/>
    <col min="3" max="3" width="8.7109375" style="56" customWidth="1"/>
    <col min="4" max="4" width="20.85546875" style="56" bestFit="1" customWidth="1"/>
    <col min="5" max="5" width="8.7109375" style="56" customWidth="1"/>
    <col min="6" max="16384" width="8.7109375" style="56"/>
  </cols>
  <sheetData>
    <row r="1" spans="1:7" ht="15.75" x14ac:dyDescent="0.25">
      <c r="A1" s="57" t="s">
        <v>177</v>
      </c>
      <c r="G1" s="58" t="s">
        <v>57</v>
      </c>
    </row>
    <row r="3" spans="1:7" ht="75" x14ac:dyDescent="0.25">
      <c r="A3" s="59"/>
      <c r="B3" s="60" t="s">
        <v>231</v>
      </c>
      <c r="C3" s="60" t="s">
        <v>170</v>
      </c>
      <c r="D3" s="60" t="s">
        <v>232</v>
      </c>
      <c r="E3" s="60" t="s">
        <v>170</v>
      </c>
    </row>
    <row r="4" spans="1:7" x14ac:dyDescent="0.25">
      <c r="A4" s="61" t="s">
        <v>63</v>
      </c>
      <c r="B4" s="69">
        <v>5</v>
      </c>
      <c r="C4" s="62">
        <f>B4/$B$15</f>
        <v>3.0674846625766871E-2</v>
      </c>
      <c r="D4" s="69"/>
      <c r="E4" s="62"/>
    </row>
    <row r="5" spans="1:7" x14ac:dyDescent="0.25">
      <c r="A5" s="61" t="s">
        <v>64</v>
      </c>
      <c r="B5" s="69">
        <v>10</v>
      </c>
      <c r="C5" s="62">
        <f t="shared" ref="C5:C12" si="0">B5/$B$15</f>
        <v>6.1349693251533742E-2</v>
      </c>
      <c r="D5" s="69" t="s">
        <v>236</v>
      </c>
      <c r="E5" s="62"/>
    </row>
    <row r="6" spans="1:7" x14ac:dyDescent="0.25">
      <c r="A6" s="61" t="s">
        <v>65</v>
      </c>
      <c r="B6" s="69">
        <v>21</v>
      </c>
      <c r="C6" s="62">
        <f t="shared" si="0"/>
        <v>0.12883435582822086</v>
      </c>
      <c r="D6" s="69">
        <v>12</v>
      </c>
      <c r="E6" s="62"/>
    </row>
    <row r="7" spans="1:7" x14ac:dyDescent="0.25">
      <c r="A7" s="61" t="s">
        <v>66</v>
      </c>
      <c r="B7" s="69">
        <v>17</v>
      </c>
      <c r="C7" s="62">
        <f t="shared" si="0"/>
        <v>0.10429447852760736</v>
      </c>
      <c r="D7" s="69">
        <v>8</v>
      </c>
      <c r="E7" s="62">
        <f t="shared" ref="E7:E12" si="1">D7/$D$15</f>
        <v>6.0606060606060608E-2</v>
      </c>
    </row>
    <row r="8" spans="1:7" x14ac:dyDescent="0.25">
      <c r="A8" s="61" t="s">
        <v>67</v>
      </c>
      <c r="B8" s="69">
        <v>20</v>
      </c>
      <c r="C8" s="62">
        <f t="shared" si="0"/>
        <v>0.12269938650306748</v>
      </c>
      <c r="D8" s="69">
        <v>16</v>
      </c>
      <c r="E8" s="62">
        <f t="shared" si="1"/>
        <v>0.12121212121212122</v>
      </c>
    </row>
    <row r="9" spans="1:7" x14ac:dyDescent="0.25">
      <c r="A9" s="61" t="s">
        <v>68</v>
      </c>
      <c r="B9" s="69">
        <v>26</v>
      </c>
      <c r="C9" s="62">
        <f t="shared" si="0"/>
        <v>0.15950920245398773</v>
      </c>
      <c r="D9" s="69">
        <v>15</v>
      </c>
      <c r="E9" s="62">
        <f t="shared" si="1"/>
        <v>0.11363636363636363</v>
      </c>
    </row>
    <row r="10" spans="1:7" x14ac:dyDescent="0.25">
      <c r="A10" s="61" t="s">
        <v>69</v>
      </c>
      <c r="B10" s="69">
        <v>18</v>
      </c>
      <c r="C10" s="62">
        <f t="shared" si="0"/>
        <v>0.11042944785276074</v>
      </c>
      <c r="D10" s="69">
        <v>24</v>
      </c>
      <c r="E10" s="62">
        <f t="shared" si="1"/>
        <v>0.18181818181818182</v>
      </c>
    </row>
    <row r="11" spans="1:7" x14ac:dyDescent="0.25">
      <c r="A11" s="61" t="s">
        <v>70</v>
      </c>
      <c r="B11" s="69">
        <v>28</v>
      </c>
      <c r="C11" s="62">
        <f t="shared" si="0"/>
        <v>0.17177914110429449</v>
      </c>
      <c r="D11" s="69">
        <v>24</v>
      </c>
      <c r="E11" s="62">
        <f t="shared" si="1"/>
        <v>0.18181818181818182</v>
      </c>
    </row>
    <row r="12" spans="1:7" x14ac:dyDescent="0.25">
      <c r="A12" s="61" t="s">
        <v>71</v>
      </c>
      <c r="B12" s="69">
        <v>11</v>
      </c>
      <c r="C12" s="62">
        <f t="shared" si="0"/>
        <v>6.7484662576687116E-2</v>
      </c>
      <c r="D12" s="69">
        <v>22</v>
      </c>
      <c r="E12" s="62">
        <f t="shared" si="1"/>
        <v>0.16666666666666666</v>
      </c>
    </row>
    <row r="13" spans="1:7" x14ac:dyDescent="0.25">
      <c r="A13" s="61" t="s">
        <v>72</v>
      </c>
      <c r="B13" s="69">
        <v>5</v>
      </c>
      <c r="C13" s="62"/>
      <c r="D13" s="69" t="s">
        <v>236</v>
      </c>
      <c r="E13" s="62"/>
    </row>
    <row r="14" spans="1:7" x14ac:dyDescent="0.25">
      <c r="A14" s="65" t="s">
        <v>73</v>
      </c>
      <c r="B14" s="70" t="s">
        <v>236</v>
      </c>
      <c r="C14" s="62"/>
      <c r="D14" s="70">
        <v>5</v>
      </c>
      <c r="E14" s="62"/>
      <c r="F14" s="66"/>
    </row>
    <row r="15" spans="1:7" x14ac:dyDescent="0.25">
      <c r="A15" s="63" t="s">
        <v>128</v>
      </c>
      <c r="B15" s="71">
        <v>163</v>
      </c>
      <c r="C15" s="64">
        <v>1</v>
      </c>
      <c r="D15" s="71">
        <v>132</v>
      </c>
      <c r="E15" s="64">
        <v>1</v>
      </c>
    </row>
  </sheetData>
  <hyperlinks>
    <hyperlink ref="G1" location="Contents!A1" display="Return to Contents Page" xr:uid="{00000000-0004-0000-1D00-000000000000}"/>
  </hyperlinks>
  <pageMargins left="0.70000000000000007" right="0.70000000000000007" top="0.75" bottom="0.75" header="0.30000000000000004" footer="0.30000000000000004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F0"/>
  </sheetPr>
  <dimension ref="A1:G15"/>
  <sheetViews>
    <sheetView workbookViewId="0">
      <selection activeCell="A9" sqref="A9:A15"/>
    </sheetView>
  </sheetViews>
  <sheetFormatPr defaultRowHeight="15" x14ac:dyDescent="0.25"/>
  <cols>
    <col min="1" max="1" width="15.85546875" customWidth="1"/>
    <col min="2" max="2" width="20.85546875" bestFit="1" customWidth="1"/>
    <col min="3" max="3" width="18.7109375" customWidth="1"/>
    <col min="4" max="4" width="20.85546875" bestFit="1" customWidth="1"/>
    <col min="5" max="5" width="11.7109375" customWidth="1"/>
  </cols>
  <sheetData>
    <row r="1" spans="1:7" ht="15.75" x14ac:dyDescent="0.25">
      <c r="A1" s="8" t="s">
        <v>178</v>
      </c>
      <c r="G1" s="7" t="s">
        <v>57</v>
      </c>
    </row>
    <row r="3" spans="1:7" ht="75" x14ac:dyDescent="0.25">
      <c r="A3" s="46"/>
      <c r="B3" s="47" t="s">
        <v>231</v>
      </c>
      <c r="C3" s="47" t="s">
        <v>170</v>
      </c>
      <c r="D3" s="47" t="s">
        <v>232</v>
      </c>
      <c r="E3" s="47" t="s">
        <v>170</v>
      </c>
    </row>
    <row r="4" spans="1:7" x14ac:dyDescent="0.25">
      <c r="A4" s="9" t="s">
        <v>74</v>
      </c>
      <c r="B4" s="20">
        <v>14</v>
      </c>
      <c r="C4" s="45">
        <f>B4/$B$8</f>
        <v>8.5889570552147243E-2</v>
      </c>
      <c r="D4" s="27">
        <v>9</v>
      </c>
      <c r="E4" s="38">
        <f>D4/$D$8</f>
        <v>6.8181818181818177E-2</v>
      </c>
    </row>
    <row r="5" spans="1:7" x14ac:dyDescent="0.25">
      <c r="A5" s="9" t="s">
        <v>75</v>
      </c>
      <c r="B5" s="20">
        <v>116</v>
      </c>
      <c r="C5" s="45">
        <f>B5/$B$8</f>
        <v>0.71165644171779141</v>
      </c>
      <c r="D5" s="20">
        <v>91</v>
      </c>
      <c r="E5" s="38">
        <f>D5/$D$8</f>
        <v>0.68939393939393945</v>
      </c>
    </row>
    <row r="6" spans="1:7" x14ac:dyDescent="0.25">
      <c r="A6" s="9" t="s">
        <v>76</v>
      </c>
      <c r="B6" s="20">
        <v>30</v>
      </c>
      <c r="C6" s="45">
        <f>B6/$B$8</f>
        <v>0.18404907975460122</v>
      </c>
      <c r="D6" s="27">
        <v>31</v>
      </c>
      <c r="E6" s="38">
        <f>D6/$D$8</f>
        <v>0.23484848484848486</v>
      </c>
    </row>
    <row r="7" spans="1:7" x14ac:dyDescent="0.25">
      <c r="A7" s="9" t="s">
        <v>77</v>
      </c>
      <c r="B7" s="20" t="s">
        <v>236</v>
      </c>
      <c r="C7" s="45"/>
      <c r="D7" s="27" t="s">
        <v>236</v>
      </c>
      <c r="E7" s="38"/>
    </row>
    <row r="8" spans="1:7" x14ac:dyDescent="0.25">
      <c r="A8" s="39" t="s">
        <v>128</v>
      </c>
      <c r="B8" s="40">
        <v>163</v>
      </c>
      <c r="C8" s="41">
        <v>1</v>
      </c>
      <c r="D8" s="40">
        <v>132</v>
      </c>
      <c r="E8" s="41">
        <v>1</v>
      </c>
    </row>
    <row r="9" spans="1:7" x14ac:dyDescent="0.25">
      <c r="A9" s="123" t="s">
        <v>243</v>
      </c>
    </row>
    <row r="10" spans="1:7" x14ac:dyDescent="0.25">
      <c r="A10" s="124" t="s">
        <v>237</v>
      </c>
    </row>
    <row r="11" spans="1:7" x14ac:dyDescent="0.25">
      <c r="A11" s="124" t="s">
        <v>238</v>
      </c>
    </row>
    <row r="12" spans="1:7" x14ac:dyDescent="0.25">
      <c r="A12" s="124" t="s">
        <v>239</v>
      </c>
    </row>
    <row r="13" spans="1:7" x14ac:dyDescent="0.25">
      <c r="A13" s="124" t="s">
        <v>240</v>
      </c>
    </row>
    <row r="14" spans="1:7" x14ac:dyDescent="0.25">
      <c r="A14" s="124" t="s">
        <v>241</v>
      </c>
    </row>
    <row r="15" spans="1:7" x14ac:dyDescent="0.25">
      <c r="A15" s="124" t="s">
        <v>242</v>
      </c>
    </row>
  </sheetData>
  <hyperlinks>
    <hyperlink ref="G1" location="Contents!A1" display="Return to Contents Page" xr:uid="{00000000-0004-0000-1E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I11"/>
  <sheetViews>
    <sheetView workbookViewId="0">
      <selection activeCell="A3" sqref="A3:E11"/>
    </sheetView>
  </sheetViews>
  <sheetFormatPr defaultRowHeight="15" x14ac:dyDescent="0.25"/>
  <cols>
    <col min="1" max="1" width="22.85546875" customWidth="1"/>
    <col min="2" max="2" width="20.85546875" bestFit="1" customWidth="1"/>
    <col min="3" max="3" width="10.5703125" customWidth="1"/>
    <col min="4" max="4" width="20.85546875" bestFit="1" customWidth="1"/>
    <col min="5" max="5" width="20" customWidth="1"/>
  </cols>
  <sheetData>
    <row r="1" spans="1:9" ht="15.75" x14ac:dyDescent="0.25">
      <c r="A1" s="8" t="s">
        <v>179</v>
      </c>
      <c r="G1" s="7" t="s">
        <v>57</v>
      </c>
    </row>
    <row r="3" spans="1:9" ht="75" x14ac:dyDescent="0.25">
      <c r="A3" s="46"/>
      <c r="B3" s="47" t="s">
        <v>231</v>
      </c>
      <c r="C3" s="47" t="s">
        <v>170</v>
      </c>
      <c r="D3" s="47" t="s">
        <v>232</v>
      </c>
      <c r="E3" s="47" t="s">
        <v>170</v>
      </c>
    </row>
    <row r="4" spans="1:9" x14ac:dyDescent="0.25">
      <c r="A4" s="9" t="s">
        <v>78</v>
      </c>
      <c r="B4" s="48">
        <v>133</v>
      </c>
      <c r="C4" s="38">
        <f>B4/$B$11</f>
        <v>0.81595092024539873</v>
      </c>
      <c r="D4" s="48">
        <v>103</v>
      </c>
      <c r="E4" s="12">
        <f t="shared" ref="E4:E10" si="0">D4/$D$11</f>
        <v>0.78030303030303028</v>
      </c>
      <c r="H4" s="83"/>
      <c r="I4" s="83"/>
    </row>
    <row r="5" spans="1:9" x14ac:dyDescent="0.25">
      <c r="A5" s="9" t="s">
        <v>79</v>
      </c>
      <c r="B5" s="67" t="s">
        <v>236</v>
      </c>
      <c r="C5" s="38"/>
      <c r="D5" s="67" t="s">
        <v>236</v>
      </c>
      <c r="E5" s="12"/>
      <c r="H5" s="83"/>
      <c r="I5" s="83"/>
    </row>
    <row r="6" spans="1:9" x14ac:dyDescent="0.25">
      <c r="A6" s="9" t="s">
        <v>80</v>
      </c>
      <c r="B6" s="48">
        <v>5</v>
      </c>
      <c r="C6" s="38">
        <f>B6/$B$11</f>
        <v>3.0674846625766871E-2</v>
      </c>
      <c r="D6" s="67">
        <v>6</v>
      </c>
      <c r="E6" s="12">
        <f t="shared" si="0"/>
        <v>4.5454545454545456E-2</v>
      </c>
      <c r="H6" s="83"/>
      <c r="I6" s="83"/>
    </row>
    <row r="7" spans="1:9" x14ac:dyDescent="0.25">
      <c r="A7" s="9" t="s">
        <v>81</v>
      </c>
      <c r="B7" s="67" t="s">
        <v>236</v>
      </c>
      <c r="C7" s="38"/>
      <c r="D7" s="67" t="s">
        <v>236</v>
      </c>
      <c r="E7" s="12"/>
      <c r="H7" s="83"/>
      <c r="I7" s="83"/>
    </row>
    <row r="8" spans="1:9" x14ac:dyDescent="0.25">
      <c r="A8" s="9" t="s">
        <v>82</v>
      </c>
      <c r="B8" s="67"/>
      <c r="C8" s="38">
        <f>B8/$B$11</f>
        <v>0</v>
      </c>
      <c r="D8" s="67"/>
      <c r="E8" s="12">
        <f t="shared" si="0"/>
        <v>0</v>
      </c>
      <c r="H8" s="83"/>
      <c r="I8" s="83"/>
    </row>
    <row r="9" spans="1:9" x14ac:dyDescent="0.25">
      <c r="A9" s="9" t="s">
        <v>83</v>
      </c>
      <c r="B9" s="67"/>
      <c r="C9" s="38"/>
      <c r="D9" s="67" t="s">
        <v>236</v>
      </c>
      <c r="E9" s="12"/>
    </row>
    <row r="10" spans="1:9" x14ac:dyDescent="0.25">
      <c r="A10" s="9" t="s">
        <v>77</v>
      </c>
      <c r="B10" s="48">
        <v>19</v>
      </c>
      <c r="C10" s="38">
        <f>B10/$B$11</f>
        <v>0.1165644171779141</v>
      </c>
      <c r="D10" s="48">
        <v>15</v>
      </c>
      <c r="E10" s="12">
        <f t="shared" si="0"/>
        <v>0.11363636363636363</v>
      </c>
    </row>
    <row r="11" spans="1:9" x14ac:dyDescent="0.25">
      <c r="A11" s="39" t="s">
        <v>128</v>
      </c>
      <c r="B11" s="40">
        <v>163</v>
      </c>
      <c r="C11" s="108">
        <f>B11/$B$11</f>
        <v>1</v>
      </c>
      <c r="D11" s="40">
        <v>132</v>
      </c>
      <c r="E11" s="41">
        <v>1</v>
      </c>
    </row>
  </sheetData>
  <hyperlinks>
    <hyperlink ref="G1" location="Contents!A1" display="Return to Contents Page" xr:uid="{00000000-0004-0000-1F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F0"/>
  </sheetPr>
  <dimension ref="A1:J15"/>
  <sheetViews>
    <sheetView workbookViewId="0">
      <selection activeCell="A3" sqref="A3:E15"/>
    </sheetView>
  </sheetViews>
  <sheetFormatPr defaultRowHeight="15" x14ac:dyDescent="0.25"/>
  <cols>
    <col min="1" max="1" width="15.28515625" customWidth="1"/>
    <col min="2" max="2" width="20.85546875" bestFit="1" customWidth="1"/>
    <col min="3" max="3" width="15.140625" customWidth="1"/>
    <col min="4" max="4" width="20.85546875" bestFit="1" customWidth="1"/>
    <col min="5" max="5" width="20.42578125" customWidth="1"/>
  </cols>
  <sheetData>
    <row r="1" spans="1:10" ht="15.75" x14ac:dyDescent="0.25">
      <c r="A1" s="8" t="s">
        <v>180</v>
      </c>
      <c r="G1" s="7" t="s">
        <v>57</v>
      </c>
    </row>
    <row r="3" spans="1:10" ht="75" x14ac:dyDescent="0.25">
      <c r="A3" s="46"/>
      <c r="B3" s="47" t="s">
        <v>231</v>
      </c>
      <c r="C3" s="47" t="s">
        <v>170</v>
      </c>
      <c r="D3" s="47" t="s">
        <v>232</v>
      </c>
      <c r="E3" s="47" t="s">
        <v>170</v>
      </c>
    </row>
    <row r="4" spans="1:10" x14ac:dyDescent="0.25">
      <c r="A4" s="9" t="s">
        <v>84</v>
      </c>
      <c r="B4" s="68">
        <v>29</v>
      </c>
      <c r="C4" s="12">
        <f>B4/$B$15</f>
        <v>0.17791411042944785</v>
      </c>
      <c r="D4" s="48">
        <v>16</v>
      </c>
      <c r="E4" s="12">
        <f>D4/$D$15</f>
        <v>0.12121212121212122</v>
      </c>
      <c r="G4" s="84"/>
      <c r="H4" s="83"/>
      <c r="I4" s="83"/>
      <c r="J4" s="97"/>
    </row>
    <row r="5" spans="1:10" x14ac:dyDescent="0.25">
      <c r="A5" s="9" t="s">
        <v>85</v>
      </c>
      <c r="B5" s="67"/>
      <c r="C5" s="12">
        <f>B5/$B$15</f>
        <v>0</v>
      </c>
      <c r="D5" s="67"/>
      <c r="E5" s="12">
        <f t="shared" ref="E5:E15" si="0">D5/$D$15</f>
        <v>0</v>
      </c>
      <c r="H5" s="83"/>
      <c r="I5" s="83"/>
      <c r="J5" s="83"/>
    </row>
    <row r="6" spans="1:10" x14ac:dyDescent="0.25">
      <c r="A6" s="9" t="s">
        <v>86</v>
      </c>
      <c r="B6" s="68">
        <v>72</v>
      </c>
      <c r="C6" s="12">
        <f>B6/$B$15</f>
        <v>0.44171779141104295</v>
      </c>
      <c r="D6" s="68">
        <v>67</v>
      </c>
      <c r="E6" s="12">
        <f>D6/$D$15</f>
        <v>0.50757575757575757</v>
      </c>
      <c r="H6" s="83"/>
      <c r="I6" s="83"/>
      <c r="J6" s="83"/>
    </row>
    <row r="7" spans="1:10" x14ac:dyDescent="0.25">
      <c r="A7" s="9" t="s">
        <v>87</v>
      </c>
      <c r="B7" s="67" t="s">
        <v>236</v>
      </c>
      <c r="C7" s="12"/>
      <c r="D7" s="67" t="s">
        <v>236</v>
      </c>
      <c r="E7" s="12"/>
      <c r="H7" s="83"/>
      <c r="I7" s="83"/>
      <c r="J7" s="83"/>
    </row>
    <row r="8" spans="1:10" x14ac:dyDescent="0.25">
      <c r="A8" s="9" t="s">
        <v>88</v>
      </c>
      <c r="B8" s="67"/>
      <c r="C8" s="12">
        <f>B8/$B$15</f>
        <v>0</v>
      </c>
      <c r="D8" s="67" t="s">
        <v>236</v>
      </c>
      <c r="E8" s="12"/>
      <c r="H8" s="83"/>
      <c r="I8" s="83"/>
      <c r="J8" s="83"/>
    </row>
    <row r="9" spans="1:10" x14ac:dyDescent="0.25">
      <c r="A9" s="9" t="s">
        <v>89</v>
      </c>
      <c r="B9" s="67"/>
      <c r="C9" s="12"/>
      <c r="D9" s="67"/>
      <c r="E9" s="12">
        <f t="shared" si="0"/>
        <v>0</v>
      </c>
      <c r="H9" s="83"/>
      <c r="I9" s="83"/>
      <c r="J9" s="83"/>
    </row>
    <row r="10" spans="1:10" x14ac:dyDescent="0.25">
      <c r="A10" s="9" t="s">
        <v>90</v>
      </c>
      <c r="B10" s="67"/>
      <c r="C10" s="12">
        <f t="shared" ref="C10:C15" si="1">B10/$B$15</f>
        <v>0</v>
      </c>
      <c r="D10" s="67"/>
      <c r="E10" s="12">
        <f t="shared" si="0"/>
        <v>0</v>
      </c>
      <c r="H10" s="83"/>
      <c r="I10" s="83"/>
      <c r="J10" s="83"/>
    </row>
    <row r="11" spans="1:10" x14ac:dyDescent="0.25">
      <c r="A11" s="9" t="s">
        <v>91</v>
      </c>
      <c r="B11" s="67"/>
      <c r="C11" s="12">
        <f t="shared" si="1"/>
        <v>0</v>
      </c>
      <c r="D11" s="67"/>
      <c r="E11" s="12">
        <f t="shared" si="0"/>
        <v>0</v>
      </c>
      <c r="H11" s="83"/>
      <c r="I11" s="83"/>
      <c r="J11" s="83"/>
    </row>
    <row r="12" spans="1:10" x14ac:dyDescent="0.25">
      <c r="A12" s="9" t="s">
        <v>92</v>
      </c>
      <c r="B12" s="48">
        <v>17</v>
      </c>
      <c r="C12" s="12">
        <f t="shared" si="1"/>
        <v>0.10429447852760736</v>
      </c>
      <c r="D12" s="48">
        <v>13</v>
      </c>
      <c r="E12" s="12">
        <f>D12/$D$15</f>
        <v>9.8484848484848481E-2</v>
      </c>
    </row>
    <row r="13" spans="1:10" x14ac:dyDescent="0.25">
      <c r="A13" s="9" t="s">
        <v>76</v>
      </c>
      <c r="B13" s="76">
        <v>24</v>
      </c>
      <c r="C13" s="12">
        <f t="shared" si="1"/>
        <v>0.14723926380368099</v>
      </c>
      <c r="D13" s="76">
        <v>24</v>
      </c>
      <c r="E13" s="12">
        <f>D13/$D$15</f>
        <v>0.18181818181818182</v>
      </c>
    </row>
    <row r="14" spans="1:10" x14ac:dyDescent="0.25">
      <c r="A14" s="9" t="s">
        <v>77</v>
      </c>
      <c r="B14" s="76">
        <v>18</v>
      </c>
      <c r="C14" s="12">
        <f t="shared" si="1"/>
        <v>0.11042944785276074</v>
      </c>
      <c r="D14" s="76">
        <v>8</v>
      </c>
      <c r="E14" s="12">
        <f>D14/$D$15</f>
        <v>6.0606060606060608E-2</v>
      </c>
    </row>
    <row r="15" spans="1:10" x14ac:dyDescent="0.25">
      <c r="A15" s="39" t="s">
        <v>128</v>
      </c>
      <c r="B15" s="98">
        <v>163</v>
      </c>
      <c r="C15" s="95">
        <f t="shared" si="1"/>
        <v>1</v>
      </c>
      <c r="D15" s="98">
        <v>132</v>
      </c>
      <c r="E15" s="95">
        <f t="shared" si="0"/>
        <v>1</v>
      </c>
    </row>
  </sheetData>
  <hyperlinks>
    <hyperlink ref="G1" location="Contents!A1" display="Return to Contents Page" xr:uid="{00000000-0004-0000-20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F0"/>
  </sheetPr>
  <dimension ref="A1:G13"/>
  <sheetViews>
    <sheetView workbookViewId="0">
      <selection activeCell="A10" sqref="A10:B13"/>
    </sheetView>
  </sheetViews>
  <sheetFormatPr defaultRowHeight="15" x14ac:dyDescent="0.25"/>
  <cols>
    <col min="1" max="1" width="43.140625" customWidth="1"/>
    <col min="2" max="2" width="20.85546875" customWidth="1"/>
    <col min="3" max="3" width="8.7109375" customWidth="1"/>
    <col min="4" max="4" width="20.85546875" customWidth="1"/>
    <col min="5" max="5" width="14.140625" customWidth="1"/>
  </cols>
  <sheetData>
    <row r="1" spans="1:7" ht="15.75" x14ac:dyDescent="0.25">
      <c r="A1" s="8" t="s">
        <v>181</v>
      </c>
      <c r="G1" s="7" t="s">
        <v>57</v>
      </c>
    </row>
    <row r="3" spans="1:7" ht="75" x14ac:dyDescent="0.25">
      <c r="A3" s="46"/>
      <c r="B3" s="47" t="s">
        <v>231</v>
      </c>
      <c r="C3" s="47" t="s">
        <v>170</v>
      </c>
      <c r="D3" s="47" t="s">
        <v>232</v>
      </c>
      <c r="E3" s="47" t="s">
        <v>170</v>
      </c>
    </row>
    <row r="4" spans="1:7" x14ac:dyDescent="0.25">
      <c r="A4" s="9" t="s">
        <v>94</v>
      </c>
      <c r="B4" s="20">
        <v>123</v>
      </c>
      <c r="C4" s="45">
        <f t="shared" ref="C4:C9" si="0">B4/$B$9</f>
        <v>0.754601226993865</v>
      </c>
      <c r="D4" s="20">
        <v>98</v>
      </c>
      <c r="E4" s="45">
        <f t="shared" ref="E4:E9" si="1">D4/$D$9</f>
        <v>0.74242424242424243</v>
      </c>
    </row>
    <row r="5" spans="1:7" x14ac:dyDescent="0.25">
      <c r="A5" s="9" t="s">
        <v>161</v>
      </c>
      <c r="B5" s="27">
        <v>6</v>
      </c>
      <c r="C5" s="45">
        <f t="shared" si="0"/>
        <v>3.6809815950920248E-2</v>
      </c>
      <c r="D5" s="27">
        <v>7</v>
      </c>
      <c r="E5" s="45">
        <f t="shared" si="1"/>
        <v>5.3030303030303032E-2</v>
      </c>
    </row>
    <row r="6" spans="1:7" x14ac:dyDescent="0.25">
      <c r="A6" s="9" t="s">
        <v>97</v>
      </c>
      <c r="B6" s="27" t="s">
        <v>236</v>
      </c>
      <c r="C6" s="45"/>
      <c r="D6" s="27" t="s">
        <v>236</v>
      </c>
      <c r="E6" s="45"/>
    </row>
    <row r="7" spans="1:7" x14ac:dyDescent="0.25">
      <c r="A7" s="9" t="s">
        <v>76</v>
      </c>
      <c r="B7" s="20">
        <v>15</v>
      </c>
      <c r="C7" s="45">
        <f t="shared" si="0"/>
        <v>9.202453987730061E-2</v>
      </c>
      <c r="D7" s="27">
        <v>17</v>
      </c>
      <c r="E7" s="45">
        <f t="shared" si="1"/>
        <v>0.12878787878787878</v>
      </c>
    </row>
    <row r="8" spans="1:7" x14ac:dyDescent="0.25">
      <c r="A8" s="9" t="s">
        <v>77</v>
      </c>
      <c r="B8" s="20">
        <v>17</v>
      </c>
      <c r="C8" s="45">
        <f t="shared" si="0"/>
        <v>0.10429447852760736</v>
      </c>
      <c r="D8" s="20">
        <v>9</v>
      </c>
      <c r="E8" s="45">
        <f t="shared" si="1"/>
        <v>6.8181818181818177E-2</v>
      </c>
    </row>
    <row r="9" spans="1:7" x14ac:dyDescent="0.25">
      <c r="A9" s="39" t="s">
        <v>128</v>
      </c>
      <c r="B9" s="98">
        <v>163</v>
      </c>
      <c r="C9" s="96">
        <f t="shared" si="0"/>
        <v>1</v>
      </c>
      <c r="D9" s="98">
        <v>132</v>
      </c>
      <c r="E9" s="96">
        <f t="shared" si="1"/>
        <v>1</v>
      </c>
    </row>
    <row r="10" spans="1:7" x14ac:dyDescent="0.25">
      <c r="A10" s="114" t="s">
        <v>220</v>
      </c>
      <c r="B10" s="114" t="s">
        <v>76</v>
      </c>
    </row>
    <row r="11" spans="1:7" x14ac:dyDescent="0.25">
      <c r="A11" s="114" t="s">
        <v>163</v>
      </c>
      <c r="B11" s="114" t="s">
        <v>76</v>
      </c>
    </row>
    <row r="12" spans="1:7" x14ac:dyDescent="0.25">
      <c r="A12" s="114" t="s">
        <v>162</v>
      </c>
      <c r="B12" s="114" t="s">
        <v>76</v>
      </c>
    </row>
    <row r="13" spans="1:7" x14ac:dyDescent="0.25">
      <c r="A13" s="114" t="s">
        <v>221</v>
      </c>
      <c r="B13" s="114" t="s">
        <v>77</v>
      </c>
    </row>
  </sheetData>
  <hyperlinks>
    <hyperlink ref="G1" location="Contents!A1" display="Return to Contents Page" xr:uid="{00000000-0004-0000-2100-000000000000}"/>
  </hyperlinks>
  <pageMargins left="0.70000000000000007" right="0.70000000000000007" top="0.75" bottom="0.75" header="0.30000000000000004" footer="0.3000000000000000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F0"/>
  </sheetPr>
  <dimension ref="A1:G16"/>
  <sheetViews>
    <sheetView workbookViewId="0"/>
  </sheetViews>
  <sheetFormatPr defaultRowHeight="15" x14ac:dyDescent="0.25"/>
  <cols>
    <col min="1" max="1" width="30.42578125" customWidth="1"/>
    <col min="2" max="3" width="13.140625" bestFit="1" customWidth="1"/>
    <col min="4" max="4" width="8.7109375" customWidth="1"/>
    <col min="6" max="6" width="30.85546875" customWidth="1"/>
    <col min="7" max="9" width="13.42578125" customWidth="1"/>
  </cols>
  <sheetData>
    <row r="1" spans="1:7" ht="15.75" x14ac:dyDescent="0.25">
      <c r="A1" s="8" t="s">
        <v>182</v>
      </c>
      <c r="G1" s="7" t="s">
        <v>57</v>
      </c>
    </row>
    <row r="3" spans="1:7" x14ac:dyDescent="0.25">
      <c r="A3" t="s">
        <v>233</v>
      </c>
    </row>
    <row r="4" spans="1:7" x14ac:dyDescent="0.25">
      <c r="A4" t="s">
        <v>183</v>
      </c>
    </row>
    <row r="5" spans="1:7" x14ac:dyDescent="0.25">
      <c r="A5" t="s">
        <v>244</v>
      </c>
    </row>
    <row r="6" spans="1:7" x14ac:dyDescent="0.25">
      <c r="A6" s="49" t="s">
        <v>184</v>
      </c>
      <c r="B6" s="50" t="s">
        <v>60</v>
      </c>
      <c r="C6" s="51" t="s">
        <v>61</v>
      </c>
    </row>
    <row r="7" spans="1:7" x14ac:dyDescent="0.25">
      <c r="A7" s="33" t="s">
        <v>185</v>
      </c>
      <c r="B7" s="52">
        <v>45788.0691951509</v>
      </c>
      <c r="C7" s="52">
        <v>49226.678799383051</v>
      </c>
    </row>
    <row r="8" spans="1:7" x14ac:dyDescent="0.25">
      <c r="A8" s="33" t="s">
        <v>186</v>
      </c>
      <c r="B8" s="52">
        <v>24375.325579086326</v>
      </c>
      <c r="C8" s="52">
        <v>25376.842563885501</v>
      </c>
      <c r="E8" s="84"/>
      <c r="F8" s="99"/>
      <c r="G8" s="99"/>
    </row>
    <row r="9" spans="1:7" x14ac:dyDescent="0.25">
      <c r="A9" s="33" t="s">
        <v>187</v>
      </c>
      <c r="B9" s="52">
        <v>30986.780735303535</v>
      </c>
      <c r="C9" s="52">
        <v>39568.822561255845</v>
      </c>
      <c r="E9" s="84"/>
      <c r="F9" s="99"/>
      <c r="G9" s="99"/>
    </row>
    <row r="10" spans="1:7" x14ac:dyDescent="0.25">
      <c r="A10" s="33" t="s">
        <v>188</v>
      </c>
      <c r="B10" s="52">
        <v>42065.081487222684</v>
      </c>
      <c r="C10" s="52">
        <v>41098.595122667044</v>
      </c>
      <c r="E10" s="84"/>
      <c r="F10" s="99"/>
      <c r="G10" s="99"/>
    </row>
    <row r="11" spans="1:7" x14ac:dyDescent="0.25">
      <c r="A11" s="33" t="s">
        <v>189</v>
      </c>
      <c r="B11" s="52">
        <v>23134.634861403429</v>
      </c>
      <c r="C11" s="52">
        <v>25873.613938236496</v>
      </c>
      <c r="E11" s="84"/>
      <c r="F11" s="99"/>
      <c r="G11" s="99"/>
    </row>
    <row r="12" spans="1:7" x14ac:dyDescent="0.25">
      <c r="A12" s="33" t="s">
        <v>190</v>
      </c>
      <c r="B12" s="52">
        <v>44907.87197624844</v>
      </c>
      <c r="C12" s="52">
        <v>46456.49543236001</v>
      </c>
      <c r="E12" s="84"/>
      <c r="F12" s="99"/>
      <c r="G12" s="99"/>
    </row>
    <row r="13" spans="1:7" x14ac:dyDescent="0.25">
      <c r="A13" s="33" t="s">
        <v>191</v>
      </c>
      <c r="B13" s="52">
        <v>87566.151586344859</v>
      </c>
      <c r="C13" s="52">
        <v>96000.863713308834</v>
      </c>
      <c r="E13" s="84"/>
      <c r="F13" s="99"/>
      <c r="G13" s="99"/>
    </row>
    <row r="14" spans="1:7" x14ac:dyDescent="0.25">
      <c r="A14" s="33" t="s">
        <v>192</v>
      </c>
      <c r="B14" s="52">
        <v>39067.544783494603</v>
      </c>
      <c r="C14" s="52">
        <v>40668.091354886747</v>
      </c>
      <c r="E14" s="84"/>
      <c r="F14" s="99"/>
      <c r="G14" s="99"/>
    </row>
    <row r="15" spans="1:7" x14ac:dyDescent="0.25">
      <c r="A15" s="33" t="s">
        <v>193</v>
      </c>
      <c r="B15" s="52">
        <v>34881.804774083546</v>
      </c>
      <c r="C15" s="52"/>
      <c r="E15" s="84"/>
      <c r="F15" s="99"/>
      <c r="G15" s="99"/>
    </row>
    <row r="16" spans="1:7" x14ac:dyDescent="0.25">
      <c r="A16" s="53" t="s">
        <v>128</v>
      </c>
      <c r="B16" s="54">
        <v>35348.841253923434</v>
      </c>
      <c r="C16" s="54">
        <v>45848.150305016141</v>
      </c>
      <c r="E16" s="84"/>
      <c r="F16" s="99"/>
      <c r="G16" s="99"/>
    </row>
  </sheetData>
  <hyperlinks>
    <hyperlink ref="G1" location="Contents!A1" display="Return to Contents Page" xr:uid="{00000000-0004-0000-2200-000000000000}"/>
  </hyperlinks>
  <pageMargins left="0.70000000000000007" right="0.70000000000000007" top="0.75" bottom="0.75" header="0.30000000000000004" footer="0.3000000000000000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F0"/>
  </sheetPr>
  <dimension ref="A1:G16"/>
  <sheetViews>
    <sheetView workbookViewId="0">
      <selection activeCell="A6" sqref="A6:G16"/>
    </sheetView>
  </sheetViews>
  <sheetFormatPr defaultColWidth="12.7109375" defaultRowHeight="15" x14ac:dyDescent="0.25"/>
  <cols>
    <col min="1" max="1" width="33.85546875" customWidth="1"/>
  </cols>
  <sheetData>
    <row r="1" spans="1:7" ht="15.75" x14ac:dyDescent="0.25">
      <c r="A1" s="8" t="s">
        <v>194</v>
      </c>
      <c r="G1" s="7" t="s">
        <v>57</v>
      </c>
    </row>
    <row r="3" spans="1:7" x14ac:dyDescent="0.25">
      <c r="A3" t="s">
        <v>233</v>
      </c>
    </row>
    <row r="4" spans="1:7" x14ac:dyDescent="0.25">
      <c r="A4" t="s">
        <v>183</v>
      </c>
    </row>
    <row r="5" spans="1:7" x14ac:dyDescent="0.25">
      <c r="A5" t="s">
        <v>244</v>
      </c>
    </row>
    <row r="6" spans="1:7" ht="30" x14ac:dyDescent="0.25">
      <c r="A6" s="55" t="s">
        <v>184</v>
      </c>
      <c r="B6" s="50" t="s">
        <v>63</v>
      </c>
      <c r="C6" s="50" t="s">
        <v>195</v>
      </c>
      <c r="D6" s="50" t="s">
        <v>196</v>
      </c>
      <c r="E6" s="50" t="s">
        <v>197</v>
      </c>
      <c r="F6" s="50" t="s">
        <v>198</v>
      </c>
      <c r="G6" s="50" t="s">
        <v>199</v>
      </c>
    </row>
    <row r="7" spans="1:7" x14ac:dyDescent="0.25">
      <c r="A7" s="33" t="s">
        <v>185</v>
      </c>
      <c r="B7" s="99">
        <v>34766.666666666664</v>
      </c>
      <c r="C7" s="99">
        <v>41215.927033524073</v>
      </c>
      <c r="D7" s="99">
        <v>46811.742424639364</v>
      </c>
      <c r="E7" s="99">
        <v>49188.671369301635</v>
      </c>
      <c r="F7" s="99">
        <v>52350.937500639215</v>
      </c>
      <c r="G7" s="99">
        <v>44487.160211165057</v>
      </c>
    </row>
    <row r="8" spans="1:7" x14ac:dyDescent="0.25">
      <c r="A8" s="33" t="s">
        <v>186</v>
      </c>
      <c r="B8" s="99">
        <v>23508.182248984227</v>
      </c>
      <c r="C8" s="99">
        <v>24255.077705994212</v>
      </c>
      <c r="D8" s="99">
        <v>24572.141899245682</v>
      </c>
      <c r="E8" s="99">
        <v>24854.414266780874</v>
      </c>
      <c r="F8" s="99">
        <v>24819.203357992032</v>
      </c>
      <c r="G8" s="99">
        <v>24374.262605387685</v>
      </c>
    </row>
    <row r="9" spans="1:7" x14ac:dyDescent="0.25">
      <c r="A9" s="33" t="s">
        <v>187</v>
      </c>
      <c r="B9" s="99">
        <v>23386.092754237619</v>
      </c>
      <c r="C9" s="99">
        <v>27866.332398059123</v>
      </c>
      <c r="D9" s="99">
        <v>32951.819055059168</v>
      </c>
      <c r="E9" s="99">
        <v>35717.209264225414</v>
      </c>
      <c r="F9" s="99">
        <v>33276.949124699335</v>
      </c>
      <c r="G9" s="99">
        <v>28576.868941202301</v>
      </c>
    </row>
    <row r="10" spans="1:7" x14ac:dyDescent="0.25">
      <c r="A10" s="33" t="s">
        <v>188</v>
      </c>
      <c r="B10" s="99">
        <v>30383.322195704059</v>
      </c>
      <c r="C10" s="99">
        <v>36590.422102463643</v>
      </c>
      <c r="D10" s="99">
        <v>43836.431993964936</v>
      </c>
      <c r="E10" s="99">
        <v>46649.925695404439</v>
      </c>
      <c r="F10" s="99">
        <v>47409.737485689868</v>
      </c>
      <c r="G10" s="99">
        <v>47276.723179306922</v>
      </c>
    </row>
    <row r="11" spans="1:7" x14ac:dyDescent="0.25">
      <c r="A11" s="33" t="s">
        <v>189</v>
      </c>
      <c r="B11" s="99">
        <v>22693.338522537222</v>
      </c>
      <c r="C11" s="99">
        <v>25042.315492614573</v>
      </c>
      <c r="D11" s="99">
        <v>24536.266496706907</v>
      </c>
      <c r="E11" s="99">
        <v>25397.53244842033</v>
      </c>
      <c r="F11" s="99">
        <v>24202.118213559912</v>
      </c>
      <c r="G11" s="99">
        <v>23911.469697893077</v>
      </c>
    </row>
    <row r="12" spans="1:7" x14ac:dyDescent="0.25">
      <c r="A12" s="33" t="s">
        <v>190</v>
      </c>
      <c r="B12" s="99">
        <v>32108.386363636364</v>
      </c>
      <c r="C12" s="99">
        <v>37581.257156249994</v>
      </c>
      <c r="D12" s="99">
        <v>45495.678749674822</v>
      </c>
      <c r="E12" s="99">
        <v>51952.650223124103</v>
      </c>
      <c r="F12" s="99">
        <v>60451.0007391826</v>
      </c>
      <c r="G12" s="99">
        <v>53059.672082162433</v>
      </c>
    </row>
    <row r="13" spans="1:7" x14ac:dyDescent="0.25">
      <c r="A13" s="33" t="s">
        <v>191</v>
      </c>
      <c r="B13" s="99">
        <v>37737</v>
      </c>
      <c r="C13" s="99">
        <v>48588.673475587166</v>
      </c>
      <c r="D13" s="99">
        <v>89150.095113387273</v>
      </c>
      <c r="E13" s="99">
        <v>107186.00614799401</v>
      </c>
      <c r="F13" s="99">
        <v>111166.23784601268</v>
      </c>
      <c r="G13" s="99">
        <v>111284.57109475863</v>
      </c>
    </row>
    <row r="14" spans="1:7" x14ac:dyDescent="0.25">
      <c r="A14" s="33" t="s">
        <v>192</v>
      </c>
      <c r="B14" s="99">
        <v>29903.746765971071</v>
      </c>
      <c r="C14" s="99">
        <v>34453.177346025783</v>
      </c>
      <c r="D14" s="99">
        <v>38603.138982228156</v>
      </c>
      <c r="E14" s="99">
        <v>42597.431049831321</v>
      </c>
      <c r="F14" s="99">
        <v>43618.32426967685</v>
      </c>
      <c r="G14" s="99">
        <v>40023.837437782939</v>
      </c>
    </row>
    <row r="15" spans="1:7" x14ac:dyDescent="0.25">
      <c r="A15" s="33" t="s">
        <v>193</v>
      </c>
      <c r="B15" s="99"/>
      <c r="C15" s="99">
        <v>32278.983277591971</v>
      </c>
      <c r="D15" s="99">
        <v>37146.400000000001</v>
      </c>
      <c r="E15" s="99">
        <v>40537.666666666664</v>
      </c>
      <c r="F15" s="99"/>
      <c r="G15" s="99"/>
    </row>
    <row r="16" spans="1:7" x14ac:dyDescent="0.25">
      <c r="A16" s="53" t="s">
        <v>128</v>
      </c>
      <c r="B16" s="54">
        <v>26237.915129221205</v>
      </c>
      <c r="C16" s="54">
        <v>32279.798271617095</v>
      </c>
      <c r="D16" s="54">
        <v>38638.844372050524</v>
      </c>
      <c r="E16" s="54">
        <v>41637.005397522247</v>
      </c>
      <c r="F16" s="54">
        <v>38867.969543207342</v>
      </c>
      <c r="G16" s="54">
        <v>36061.809618169485</v>
      </c>
    </row>
  </sheetData>
  <hyperlinks>
    <hyperlink ref="G1" location="Contents!A1" display="Return to Contents Page" xr:uid="{00000000-0004-0000-2300-000000000000}"/>
  </hyperlinks>
  <pageMargins left="0.70000000000000007" right="0.70000000000000007" top="0.75" bottom="0.75" header="0.30000000000000004" footer="0.3000000000000000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F0"/>
  </sheetPr>
  <dimension ref="A1:G16"/>
  <sheetViews>
    <sheetView workbookViewId="0">
      <selection activeCell="A6" sqref="A6:D16"/>
    </sheetView>
  </sheetViews>
  <sheetFormatPr defaultRowHeight="15" x14ac:dyDescent="0.25"/>
  <cols>
    <col min="1" max="1" width="32.28515625" customWidth="1"/>
    <col min="2" max="2" width="11" customWidth="1"/>
    <col min="3" max="3" width="12.5703125" customWidth="1"/>
    <col min="4" max="4" width="11.5703125" customWidth="1"/>
    <col min="5" max="5" width="8.7109375" customWidth="1"/>
    <col min="7" max="7" width="31.42578125" customWidth="1"/>
    <col min="8" max="10" width="13" customWidth="1"/>
  </cols>
  <sheetData>
    <row r="1" spans="1:7" ht="15.75" x14ac:dyDescent="0.25">
      <c r="A1" s="8" t="s">
        <v>200</v>
      </c>
      <c r="G1" s="7" t="s">
        <v>57</v>
      </c>
    </row>
    <row r="3" spans="1:7" x14ac:dyDescent="0.25">
      <c r="A3" t="s">
        <v>233</v>
      </c>
    </row>
    <row r="4" spans="1:7" x14ac:dyDescent="0.25">
      <c r="A4" t="s">
        <v>183</v>
      </c>
    </row>
    <row r="5" spans="1:7" x14ac:dyDescent="0.25">
      <c r="A5" t="s">
        <v>244</v>
      </c>
    </row>
    <row r="6" spans="1:7" ht="75" x14ac:dyDescent="0.25">
      <c r="A6" s="55" t="s">
        <v>184</v>
      </c>
      <c r="B6" s="50" t="s">
        <v>104</v>
      </c>
      <c r="C6" s="50" t="s">
        <v>105</v>
      </c>
      <c r="D6" s="50" t="s">
        <v>201</v>
      </c>
    </row>
    <row r="7" spans="1:7" x14ac:dyDescent="0.25">
      <c r="A7" s="33" t="s">
        <v>185</v>
      </c>
      <c r="B7" s="52">
        <v>46632.989221599018</v>
      </c>
      <c r="C7" s="52">
        <v>46416.754168824438</v>
      </c>
      <c r="D7" s="52">
        <v>43504.407572869626</v>
      </c>
    </row>
    <row r="8" spans="1:7" x14ac:dyDescent="0.25">
      <c r="A8" s="33" t="s">
        <v>186</v>
      </c>
      <c r="B8" s="52">
        <v>24483.069668010659</v>
      </c>
      <c r="C8" s="52">
        <v>24789.320935172276</v>
      </c>
      <c r="D8" s="52">
        <v>24827.821762408705</v>
      </c>
    </row>
    <row r="9" spans="1:7" x14ac:dyDescent="0.25">
      <c r="A9" s="33" t="s">
        <v>187</v>
      </c>
      <c r="B9" s="52">
        <v>32475.830388508155</v>
      </c>
      <c r="C9" s="52">
        <v>31289.402833380806</v>
      </c>
      <c r="D9" s="52">
        <v>33822.008585504816</v>
      </c>
    </row>
    <row r="10" spans="1:7" x14ac:dyDescent="0.25">
      <c r="A10" s="33" t="s">
        <v>188</v>
      </c>
      <c r="B10" s="52">
        <v>41609.069808585802</v>
      </c>
      <c r="C10" s="52">
        <v>40085.465289483254</v>
      </c>
      <c r="D10" s="52">
        <v>46658.013525054819</v>
      </c>
    </row>
    <row r="11" spans="1:7" x14ac:dyDescent="0.25">
      <c r="A11" s="33" t="s">
        <v>189</v>
      </c>
      <c r="B11" s="52">
        <v>24532.0358649888</v>
      </c>
      <c r="C11" s="52">
        <v>24154.123030009032</v>
      </c>
      <c r="D11" s="52">
        <v>24699.639672131314</v>
      </c>
    </row>
    <row r="12" spans="1:7" x14ac:dyDescent="0.25">
      <c r="A12" s="33" t="s">
        <v>190</v>
      </c>
      <c r="B12" s="52">
        <v>44613.114973096497</v>
      </c>
      <c r="C12" s="52">
        <v>45325.701040151071</v>
      </c>
      <c r="D12" s="52">
        <v>54329.222868217046</v>
      </c>
    </row>
    <row r="13" spans="1:7" x14ac:dyDescent="0.25">
      <c r="A13" s="33" t="s">
        <v>191</v>
      </c>
      <c r="B13" s="52">
        <v>93136.51759740687</v>
      </c>
      <c r="C13" s="52">
        <v>106111.31112789674</v>
      </c>
      <c r="D13" s="52">
        <v>90810.208465517819</v>
      </c>
    </row>
    <row r="14" spans="1:7" x14ac:dyDescent="0.25">
      <c r="A14" s="33" t="s">
        <v>192</v>
      </c>
      <c r="B14" s="52">
        <v>39309.394704600039</v>
      </c>
      <c r="C14" s="52">
        <v>38448.252428329179</v>
      </c>
      <c r="D14" s="52">
        <v>38933.051444940123</v>
      </c>
    </row>
    <row r="15" spans="1:7" x14ac:dyDescent="0.25">
      <c r="A15" s="33" t="s">
        <v>193</v>
      </c>
      <c r="B15" s="52">
        <v>33998.722507708117</v>
      </c>
      <c r="C15" s="52">
        <v>37818.333333333336</v>
      </c>
      <c r="D15" s="52">
        <v>43257</v>
      </c>
    </row>
    <row r="16" spans="1:7" x14ac:dyDescent="0.25">
      <c r="A16" s="53" t="s">
        <v>128</v>
      </c>
      <c r="B16" s="54">
        <v>37002.995031287777</v>
      </c>
      <c r="C16" s="54">
        <v>34851.478855379602</v>
      </c>
      <c r="D16" s="54">
        <v>41926.95166575192</v>
      </c>
    </row>
  </sheetData>
  <hyperlinks>
    <hyperlink ref="G1" location="Contents!A1" display="Return to Contents Page" xr:uid="{00000000-0004-0000-2400-000000000000}"/>
  </hyperlinks>
  <pageMargins left="0.70000000000000007" right="0.70000000000000007" top="0.75" bottom="0.75" header="0.30000000000000004" footer="0.30000000000000004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F0"/>
  </sheetPr>
  <dimension ref="A1:G16"/>
  <sheetViews>
    <sheetView workbookViewId="0">
      <selection activeCell="A3" sqref="A3:A5"/>
    </sheetView>
  </sheetViews>
  <sheetFormatPr defaultRowHeight="15" x14ac:dyDescent="0.25"/>
  <cols>
    <col min="1" max="1" width="32.140625" customWidth="1"/>
    <col min="2" max="3" width="11" customWidth="1"/>
    <col min="4" max="4" width="12.5703125" customWidth="1"/>
    <col min="5" max="5" width="13.140625" customWidth="1"/>
    <col min="6" max="6" width="11" customWidth="1"/>
    <col min="7" max="7" width="8.7109375" customWidth="1"/>
  </cols>
  <sheetData>
    <row r="1" spans="1:7" ht="15.75" x14ac:dyDescent="0.25">
      <c r="A1" s="8" t="s">
        <v>202</v>
      </c>
      <c r="G1" s="7" t="s">
        <v>57</v>
      </c>
    </row>
    <row r="3" spans="1:7" x14ac:dyDescent="0.25">
      <c r="A3" t="s">
        <v>233</v>
      </c>
    </row>
    <row r="4" spans="1:7" x14ac:dyDescent="0.25">
      <c r="A4" t="s">
        <v>183</v>
      </c>
    </row>
    <row r="5" spans="1:7" x14ac:dyDescent="0.25">
      <c r="A5" t="s">
        <v>244</v>
      </c>
    </row>
    <row r="6" spans="1:7" ht="45" x14ac:dyDescent="0.25">
      <c r="A6" s="55" t="s">
        <v>184</v>
      </c>
      <c r="B6" s="50" t="s">
        <v>203</v>
      </c>
      <c r="C6" s="50" t="s">
        <v>204</v>
      </c>
      <c r="D6" s="50" t="s">
        <v>205</v>
      </c>
      <c r="E6" s="50" t="s">
        <v>78</v>
      </c>
      <c r="F6" s="50" t="s">
        <v>92</v>
      </c>
    </row>
    <row r="7" spans="1:7" x14ac:dyDescent="0.25">
      <c r="A7" s="33" t="s">
        <v>185</v>
      </c>
      <c r="B7" s="52">
        <v>46188.453339041436</v>
      </c>
      <c r="C7" s="52">
        <v>42085.249999999993</v>
      </c>
      <c r="D7" s="52">
        <v>47212.223552331096</v>
      </c>
      <c r="E7" s="52">
        <v>46533.497517728865</v>
      </c>
      <c r="F7" s="52">
        <v>44837.671115974081</v>
      </c>
    </row>
    <row r="8" spans="1:7" x14ac:dyDescent="0.25">
      <c r="A8" s="33" t="s">
        <v>186</v>
      </c>
      <c r="B8" s="52">
        <v>23577.350772750098</v>
      </c>
      <c r="C8" s="52">
        <v>23619.442986405975</v>
      </c>
      <c r="D8" s="52">
        <v>23640.064936130515</v>
      </c>
      <c r="E8" s="52">
        <v>24604.535368961544</v>
      </c>
      <c r="F8" s="52">
        <v>24336.551399540287</v>
      </c>
    </row>
    <row r="9" spans="1:7" x14ac:dyDescent="0.25">
      <c r="A9" s="33" t="s">
        <v>187</v>
      </c>
      <c r="B9" s="52">
        <v>29609.482694395396</v>
      </c>
      <c r="C9" s="52">
        <v>31105.59760411497</v>
      </c>
      <c r="D9" s="52">
        <v>36676.627763819037</v>
      </c>
      <c r="E9" s="52">
        <v>32371.583591434563</v>
      </c>
      <c r="F9" s="52">
        <v>35004.520049325823</v>
      </c>
    </row>
    <row r="10" spans="1:7" x14ac:dyDescent="0.25">
      <c r="A10" s="33" t="s">
        <v>188</v>
      </c>
      <c r="B10" s="52">
        <v>38755.449969895868</v>
      </c>
      <c r="C10" s="52">
        <v>31748.238095238095</v>
      </c>
      <c r="D10" s="52">
        <v>37971.420821355197</v>
      </c>
      <c r="E10" s="52">
        <v>42243.783569455059</v>
      </c>
      <c r="F10" s="52">
        <v>40418.087865418624</v>
      </c>
    </row>
    <row r="11" spans="1:7" x14ac:dyDescent="0.25">
      <c r="A11" s="33" t="s">
        <v>189</v>
      </c>
      <c r="B11" s="52">
        <v>22918.629745531336</v>
      </c>
      <c r="C11" s="52">
        <v>22720</v>
      </c>
      <c r="D11" s="52">
        <v>24714.976181818183</v>
      </c>
      <c r="E11" s="52">
        <v>24630.399242437768</v>
      </c>
      <c r="F11" s="52">
        <v>23957.217069703598</v>
      </c>
    </row>
    <row r="12" spans="1:7" x14ac:dyDescent="0.25">
      <c r="A12" s="33" t="s">
        <v>190</v>
      </c>
      <c r="B12" s="52">
        <v>39384.907203907198</v>
      </c>
      <c r="C12" s="52">
        <v>36151.946428571428</v>
      </c>
      <c r="D12" s="52">
        <v>39840.800000000003</v>
      </c>
      <c r="E12" s="52">
        <v>46348.01046292518</v>
      </c>
      <c r="F12" s="52">
        <v>48171.658045977019</v>
      </c>
    </row>
    <row r="13" spans="1:7" x14ac:dyDescent="0.25">
      <c r="A13" s="33" t="s">
        <v>191</v>
      </c>
      <c r="B13" s="52">
        <v>90141.981099387223</v>
      </c>
      <c r="C13" s="52">
        <v>76767.814885805259</v>
      </c>
      <c r="D13" s="52">
        <v>102228.94683470557</v>
      </c>
      <c r="E13" s="52">
        <v>104673.85891757239</v>
      </c>
      <c r="F13" s="52">
        <v>81843.969210470881</v>
      </c>
    </row>
    <row r="14" spans="1:7" x14ac:dyDescent="0.25">
      <c r="A14" s="33" t="s">
        <v>192</v>
      </c>
      <c r="B14" s="52">
        <v>33870.544940746935</v>
      </c>
      <c r="C14" s="52">
        <v>32465.259905397063</v>
      </c>
      <c r="D14" s="52">
        <v>38715.168715233682</v>
      </c>
      <c r="E14" s="52">
        <v>40060.558156649422</v>
      </c>
      <c r="F14" s="52">
        <v>35581.110125017316</v>
      </c>
    </row>
    <row r="15" spans="1:7" x14ac:dyDescent="0.25">
      <c r="A15" s="33" t="s">
        <v>193</v>
      </c>
      <c r="B15" s="52">
        <v>23159</v>
      </c>
      <c r="C15" s="52"/>
      <c r="D15" s="52">
        <v>31099</v>
      </c>
      <c r="E15" s="52">
        <v>35206.756097560974</v>
      </c>
      <c r="F15" s="52">
        <v>43257</v>
      </c>
    </row>
    <row r="16" spans="1:7" x14ac:dyDescent="0.25">
      <c r="A16" s="53" t="s">
        <v>128</v>
      </c>
      <c r="B16" s="54">
        <v>59718.967197717742</v>
      </c>
      <c r="C16" s="54">
        <v>41302.746972617424</v>
      </c>
      <c r="D16" s="54">
        <v>45341.425051750099</v>
      </c>
      <c r="E16" s="54">
        <v>35840.129897770945</v>
      </c>
      <c r="F16" s="54">
        <v>42150.52532290142</v>
      </c>
    </row>
  </sheetData>
  <hyperlinks>
    <hyperlink ref="G1" location="Contents!A1" display="Return to Contents Page" xr:uid="{00000000-0004-0000-2500-000000000000}"/>
  </hyperlinks>
  <pageMargins left="0.70000000000000007" right="0.70000000000000007" top="0.75" bottom="0.75" header="0.30000000000000004" footer="0.30000000000000004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F0"/>
  </sheetPr>
  <dimension ref="A1:K16"/>
  <sheetViews>
    <sheetView workbookViewId="0">
      <selection activeCell="A3" sqref="A3:A5"/>
    </sheetView>
  </sheetViews>
  <sheetFormatPr defaultRowHeight="15" x14ac:dyDescent="0.25"/>
  <cols>
    <col min="1" max="1" width="31.85546875" customWidth="1"/>
    <col min="2" max="10" width="12.5703125" customWidth="1"/>
    <col min="11" max="11" width="15.5703125" bestFit="1" customWidth="1"/>
    <col min="12" max="12" width="8.7109375" customWidth="1"/>
  </cols>
  <sheetData>
    <row r="1" spans="1:11" ht="15.75" x14ac:dyDescent="0.25">
      <c r="A1" s="8" t="s">
        <v>206</v>
      </c>
      <c r="G1" s="7" t="s">
        <v>57</v>
      </c>
    </row>
    <row r="3" spans="1:11" x14ac:dyDescent="0.25">
      <c r="A3" t="s">
        <v>233</v>
      </c>
    </row>
    <row r="4" spans="1:11" x14ac:dyDescent="0.25">
      <c r="A4" t="s">
        <v>183</v>
      </c>
    </row>
    <row r="5" spans="1:11" x14ac:dyDescent="0.25">
      <c r="A5" t="s">
        <v>244</v>
      </c>
    </row>
    <row r="6" spans="1:11" ht="60" x14ac:dyDescent="0.25">
      <c r="A6" s="55" t="s">
        <v>184</v>
      </c>
      <c r="B6" s="50" t="s">
        <v>84</v>
      </c>
      <c r="C6" s="50" t="s">
        <v>85</v>
      </c>
      <c r="D6" s="50" t="s">
        <v>86</v>
      </c>
      <c r="E6" s="50" t="s">
        <v>87</v>
      </c>
      <c r="F6" s="50" t="s">
        <v>88</v>
      </c>
      <c r="G6" s="50" t="s">
        <v>89</v>
      </c>
      <c r="H6" s="50" t="s">
        <v>90</v>
      </c>
      <c r="I6" s="50" t="s">
        <v>92</v>
      </c>
      <c r="J6" s="50" t="s">
        <v>91</v>
      </c>
      <c r="K6" s="50" t="s">
        <v>207</v>
      </c>
    </row>
    <row r="7" spans="1:11" x14ac:dyDescent="0.25">
      <c r="A7" s="33" t="s">
        <v>185</v>
      </c>
      <c r="B7" s="52">
        <v>46184.897164502698</v>
      </c>
      <c r="C7" s="52">
        <v>39763.315789473672</v>
      </c>
      <c r="D7" s="52">
        <v>46415.491736103475</v>
      </c>
      <c r="E7" s="52">
        <v>40343.625</v>
      </c>
      <c r="F7" s="52">
        <v>50474.515151515145</v>
      </c>
      <c r="G7" s="52"/>
      <c r="H7" s="52">
        <v>45669.111111111109</v>
      </c>
      <c r="I7" s="52">
        <v>45017.825408120909</v>
      </c>
      <c r="J7" s="52">
        <v>48052</v>
      </c>
      <c r="K7" s="52">
        <v>48506.240912511406</v>
      </c>
    </row>
    <row r="8" spans="1:11" x14ac:dyDescent="0.25">
      <c r="A8" s="33" t="s">
        <v>186</v>
      </c>
      <c r="B8" s="52">
        <v>24547.192152974425</v>
      </c>
      <c r="C8" s="52">
        <v>25220.17193019341</v>
      </c>
      <c r="D8" s="52">
        <v>24538.682018007821</v>
      </c>
      <c r="E8" s="52">
        <v>24417.056719306849</v>
      </c>
      <c r="F8" s="52">
        <v>23496.75867783857</v>
      </c>
      <c r="G8" s="52">
        <v>28834</v>
      </c>
      <c r="H8" s="52"/>
      <c r="I8" s="52">
        <v>24536.158713893125</v>
      </c>
      <c r="J8" s="52">
        <v>28824.886806700673</v>
      </c>
      <c r="K8" s="52">
        <v>24574.631098529895</v>
      </c>
    </row>
    <row r="9" spans="1:11" x14ac:dyDescent="0.25">
      <c r="A9" s="33" t="s">
        <v>187</v>
      </c>
      <c r="B9" s="52">
        <v>31539.085585429842</v>
      </c>
      <c r="C9" s="52">
        <v>33810.971751412428</v>
      </c>
      <c r="D9" s="52">
        <v>32835.013733856831</v>
      </c>
      <c r="E9" s="52">
        <v>30804.778481012658</v>
      </c>
      <c r="F9" s="52">
        <v>25333.562431243558</v>
      </c>
      <c r="G9" s="52"/>
      <c r="H9" s="52">
        <v>32483.258064516129</v>
      </c>
      <c r="I9" s="52">
        <v>32111.084301335126</v>
      </c>
      <c r="J9" s="52">
        <v>22720</v>
      </c>
      <c r="K9" s="52">
        <v>32760.7316691538</v>
      </c>
    </row>
    <row r="10" spans="1:11" x14ac:dyDescent="0.25">
      <c r="A10" s="33" t="s">
        <v>188</v>
      </c>
      <c r="B10" s="52">
        <v>39359.191831339725</v>
      </c>
      <c r="C10" s="52">
        <v>42908.071428571435</v>
      </c>
      <c r="D10" s="52">
        <v>42654.332314391308</v>
      </c>
      <c r="E10" s="52">
        <v>45578.880952380947</v>
      </c>
      <c r="F10" s="52">
        <v>32024.019230769227</v>
      </c>
      <c r="G10" s="52"/>
      <c r="H10" s="52"/>
      <c r="I10" s="52">
        <v>41603.760708516566</v>
      </c>
      <c r="J10" s="52">
        <v>28834</v>
      </c>
      <c r="K10" s="52">
        <v>43191.009317802804</v>
      </c>
    </row>
    <row r="11" spans="1:11" x14ac:dyDescent="0.25">
      <c r="A11" s="33" t="s">
        <v>189</v>
      </c>
      <c r="B11" s="52">
        <v>24546.020574353239</v>
      </c>
      <c r="C11" s="52">
        <v>22720.000000000004</v>
      </c>
      <c r="D11" s="52">
        <v>24767.823746053695</v>
      </c>
      <c r="E11" s="52">
        <v>22720</v>
      </c>
      <c r="F11" s="52">
        <v>22720.000000000004</v>
      </c>
      <c r="G11" s="52">
        <v>22720</v>
      </c>
      <c r="H11" s="52"/>
      <c r="I11" s="52">
        <v>23825.353509717192</v>
      </c>
      <c r="J11" s="52"/>
      <c r="K11" s="52">
        <v>24868.909454992146</v>
      </c>
    </row>
    <row r="12" spans="1:11" x14ac:dyDescent="0.25">
      <c r="A12" s="33" t="s">
        <v>190</v>
      </c>
      <c r="B12" s="52">
        <v>42784.76517531235</v>
      </c>
      <c r="C12" s="52">
        <v>37178</v>
      </c>
      <c r="D12" s="52">
        <v>45157.424931598485</v>
      </c>
      <c r="E12" s="52">
        <v>46130.742268041235</v>
      </c>
      <c r="F12" s="52">
        <v>41356.436619718312</v>
      </c>
      <c r="G12" s="52"/>
      <c r="H12" s="52"/>
      <c r="I12" s="52">
        <v>46144.558553620132</v>
      </c>
      <c r="J12" s="52"/>
      <c r="K12" s="52">
        <v>50939.926456316462</v>
      </c>
    </row>
    <row r="13" spans="1:11" x14ac:dyDescent="0.25">
      <c r="A13" s="33" t="s">
        <v>191</v>
      </c>
      <c r="B13" s="52">
        <v>97212.130127047465</v>
      </c>
      <c r="C13" s="52">
        <v>79514.678663239058</v>
      </c>
      <c r="D13" s="52">
        <v>98960.634600941718</v>
      </c>
      <c r="E13" s="52">
        <v>93677.880751548917</v>
      </c>
      <c r="F13" s="52">
        <v>76774.534518245724</v>
      </c>
      <c r="G13" s="52">
        <v>119079</v>
      </c>
      <c r="H13" s="52">
        <v>119079</v>
      </c>
      <c r="I13" s="52">
        <v>86280.764256558236</v>
      </c>
      <c r="J13" s="52">
        <v>91944.701492537308</v>
      </c>
      <c r="K13" s="52">
        <v>105069.74118826738</v>
      </c>
    </row>
    <row r="14" spans="1:11" x14ac:dyDescent="0.25">
      <c r="A14" s="33" t="s">
        <v>192</v>
      </c>
      <c r="B14" s="52">
        <v>37468.894689113717</v>
      </c>
      <c r="C14" s="52">
        <v>36865.854880203035</v>
      </c>
      <c r="D14" s="52">
        <v>40132.015386863372</v>
      </c>
      <c r="E14" s="52">
        <v>34909.715765714696</v>
      </c>
      <c r="F14" s="52">
        <v>33951.798837529088</v>
      </c>
      <c r="G14" s="52"/>
      <c r="H14" s="52">
        <v>38747.333333333336</v>
      </c>
      <c r="I14" s="52">
        <v>37811.331740630892</v>
      </c>
      <c r="J14" s="52">
        <v>28834</v>
      </c>
      <c r="K14" s="52">
        <v>39898.885019089248</v>
      </c>
    </row>
    <row r="15" spans="1:11" x14ac:dyDescent="0.25">
      <c r="A15" s="33" t="s">
        <v>193</v>
      </c>
      <c r="B15" s="52">
        <v>34099</v>
      </c>
      <c r="C15" s="52"/>
      <c r="D15" s="52">
        <v>34475.404886561955</v>
      </c>
      <c r="E15" s="52"/>
      <c r="F15" s="52"/>
      <c r="G15" s="52"/>
      <c r="H15" s="52"/>
      <c r="I15" s="52">
        <v>40537.666666666664</v>
      </c>
      <c r="J15" s="52"/>
      <c r="K15" s="52">
        <v>33046</v>
      </c>
    </row>
    <row r="16" spans="1:11" x14ac:dyDescent="0.25">
      <c r="A16" s="53" t="s">
        <v>128</v>
      </c>
      <c r="B16" s="54">
        <v>35413.702972986634</v>
      </c>
      <c r="C16" s="54">
        <v>51476.301084821651</v>
      </c>
      <c r="D16" s="54">
        <v>36464.29130606533</v>
      </c>
      <c r="E16" s="54">
        <v>73346.109771867079</v>
      </c>
      <c r="F16" s="54">
        <v>64983.644070726492</v>
      </c>
      <c r="G16" s="54">
        <v>63888.583333333336</v>
      </c>
      <c r="H16" s="54">
        <v>48077.76328502415</v>
      </c>
      <c r="I16" s="54">
        <v>36562.290248746729</v>
      </c>
      <c r="J16" s="54">
        <v>63562.513627953289</v>
      </c>
      <c r="K16" s="54">
        <v>38435.326684942855</v>
      </c>
    </row>
  </sheetData>
  <hyperlinks>
    <hyperlink ref="G1" location="Contents!A1" display="Return to Contents Page" xr:uid="{00000000-0004-0000-2600-000000000000}"/>
  </hyperlink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16"/>
  <sheetViews>
    <sheetView workbookViewId="0">
      <selection activeCell="K8" sqref="K8"/>
    </sheetView>
  </sheetViews>
  <sheetFormatPr defaultRowHeight="15" x14ac:dyDescent="0.25"/>
  <cols>
    <col min="1" max="1" width="41" bestFit="1" customWidth="1"/>
    <col min="2" max="2" width="10.5703125" customWidth="1"/>
    <col min="3" max="3" width="26.140625" customWidth="1"/>
  </cols>
  <sheetData>
    <row r="1" spans="1:7" ht="15.75" x14ac:dyDescent="0.25">
      <c r="A1" s="8" t="s">
        <v>15</v>
      </c>
      <c r="B1" s="3"/>
      <c r="C1" s="3"/>
      <c r="D1" s="3"/>
      <c r="E1" s="3"/>
      <c r="G1" s="7" t="s">
        <v>57</v>
      </c>
    </row>
    <row r="2" spans="1:7" x14ac:dyDescent="0.25">
      <c r="A2" s="18"/>
      <c r="B2" s="18"/>
      <c r="C2" s="3"/>
      <c r="D2" s="3"/>
      <c r="E2" s="3"/>
    </row>
    <row r="3" spans="1:7" x14ac:dyDescent="0.25">
      <c r="A3" s="19"/>
      <c r="B3" s="19" t="s">
        <v>58</v>
      </c>
      <c r="C3" s="19" t="s">
        <v>59</v>
      </c>
      <c r="F3" s="84"/>
      <c r="G3" s="83"/>
    </row>
    <row r="4" spans="1:7" x14ac:dyDescent="0.25">
      <c r="A4" s="9" t="s">
        <v>63</v>
      </c>
      <c r="B4" s="20">
        <v>887</v>
      </c>
      <c r="C4" s="12">
        <f>B4/B15</f>
        <v>4.2421923573580753E-2</v>
      </c>
      <c r="F4" s="84"/>
      <c r="G4" s="83"/>
    </row>
    <row r="5" spans="1:7" x14ac:dyDescent="0.25">
      <c r="A5" s="9" t="s">
        <v>64</v>
      </c>
      <c r="B5" s="20">
        <v>1870</v>
      </c>
      <c r="C5" s="12">
        <f>B5/B15</f>
        <v>8.9435171457267204E-2</v>
      </c>
      <c r="F5" s="84"/>
      <c r="G5" s="83"/>
    </row>
    <row r="6" spans="1:7" x14ac:dyDescent="0.25">
      <c r="A6" s="9" t="s">
        <v>65</v>
      </c>
      <c r="B6" s="20">
        <v>2233</v>
      </c>
      <c r="C6" s="12">
        <f>B6/B15</f>
        <v>0.10679611650485436</v>
      </c>
      <c r="F6" s="84"/>
      <c r="G6" s="83"/>
    </row>
    <row r="7" spans="1:7" x14ac:dyDescent="0.25">
      <c r="A7" s="9" t="s">
        <v>66</v>
      </c>
      <c r="B7" s="20">
        <v>2455</v>
      </c>
      <c r="C7" s="12">
        <f>B7/B15</f>
        <v>0.1174135539719738</v>
      </c>
      <c r="F7" s="84"/>
      <c r="G7" s="83"/>
    </row>
    <row r="8" spans="1:7" x14ac:dyDescent="0.25">
      <c r="A8" s="9" t="s">
        <v>67</v>
      </c>
      <c r="B8" s="20">
        <v>2497</v>
      </c>
      <c r="C8" s="12">
        <f>B8/B15</f>
        <v>0.11942225835764503</v>
      </c>
      <c r="F8" s="84"/>
      <c r="G8" s="83"/>
    </row>
    <row r="9" spans="1:7" x14ac:dyDescent="0.25">
      <c r="A9" s="9" t="s">
        <v>68</v>
      </c>
      <c r="B9" s="20">
        <v>2373</v>
      </c>
      <c r="C9" s="12">
        <f>B9/B15</f>
        <v>0.11349179779042518</v>
      </c>
      <c r="F9" s="84"/>
      <c r="G9" s="83"/>
    </row>
    <row r="10" spans="1:7" x14ac:dyDescent="0.25">
      <c r="A10" s="9" t="s">
        <v>69</v>
      </c>
      <c r="B10" s="20">
        <v>2922</v>
      </c>
      <c r="C10" s="12">
        <f>B10/B15</f>
        <v>0.13974843368884213</v>
      </c>
      <c r="F10" s="84"/>
      <c r="G10" s="83"/>
    </row>
    <row r="11" spans="1:7" x14ac:dyDescent="0.25">
      <c r="A11" s="9" t="s">
        <v>70</v>
      </c>
      <c r="B11" s="20">
        <v>2897</v>
      </c>
      <c r="C11" s="12">
        <f>B11/B15</f>
        <v>0.13855277631641877</v>
      </c>
      <c r="F11" s="84"/>
      <c r="G11" s="83"/>
    </row>
    <row r="12" spans="1:7" x14ac:dyDescent="0.25">
      <c r="A12" s="9" t="s">
        <v>71</v>
      </c>
      <c r="B12" s="20">
        <v>1976</v>
      </c>
      <c r="C12" s="12">
        <f>B12/B15</f>
        <v>9.4504758716342244E-2</v>
      </c>
      <c r="F12" s="84"/>
      <c r="G12" s="83"/>
    </row>
    <row r="13" spans="1:7" x14ac:dyDescent="0.25">
      <c r="A13" s="9" t="s">
        <v>72</v>
      </c>
      <c r="B13" s="20">
        <v>601</v>
      </c>
      <c r="C13" s="12">
        <f>B13/B15</f>
        <v>2.8743603233057535E-2</v>
      </c>
      <c r="F13" s="84"/>
      <c r="G13" s="83"/>
    </row>
    <row r="14" spans="1:7" x14ac:dyDescent="0.25">
      <c r="A14" s="9" t="s">
        <v>73</v>
      </c>
      <c r="B14" s="20">
        <v>198</v>
      </c>
      <c r="C14" s="12">
        <f>B14/B15</f>
        <v>9.4696063895929987E-3</v>
      </c>
      <c r="F14" s="84"/>
      <c r="G14" s="83"/>
    </row>
    <row r="15" spans="1:7" x14ac:dyDescent="0.25">
      <c r="A15" s="8" t="s">
        <v>62</v>
      </c>
      <c r="B15" s="21">
        <v>20909</v>
      </c>
      <c r="C15" s="14">
        <v>1</v>
      </c>
    </row>
    <row r="16" spans="1:7" ht="15.75" customHeight="1" x14ac:dyDescent="0.25">
      <c r="A16" s="22"/>
      <c r="B16" s="22"/>
      <c r="C16" s="22"/>
    </row>
  </sheetData>
  <hyperlinks>
    <hyperlink ref="G1" location="Contents!A1" display="Return to Contents Page" xr:uid="{00000000-0004-0000-03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B0F0"/>
  </sheetPr>
  <dimension ref="A1:G16"/>
  <sheetViews>
    <sheetView workbookViewId="0">
      <selection activeCell="A3" sqref="A3"/>
    </sheetView>
  </sheetViews>
  <sheetFormatPr defaultRowHeight="15" x14ac:dyDescent="0.25"/>
  <cols>
    <col min="1" max="1" width="32.140625" customWidth="1"/>
    <col min="2" max="6" width="15.85546875" customWidth="1"/>
    <col min="7" max="7" width="8.7109375" customWidth="1"/>
    <col min="8" max="10" width="10.7109375" customWidth="1"/>
    <col min="11" max="11" width="13.85546875" customWidth="1"/>
  </cols>
  <sheetData>
    <row r="1" spans="1:7" ht="15.75" x14ac:dyDescent="0.25">
      <c r="A1" s="8" t="s">
        <v>208</v>
      </c>
      <c r="G1" s="7" t="s">
        <v>57</v>
      </c>
    </row>
    <row r="3" spans="1:7" x14ac:dyDescent="0.25">
      <c r="A3" t="s">
        <v>233</v>
      </c>
    </row>
    <row r="4" spans="1:7" x14ac:dyDescent="0.25">
      <c r="A4" t="s">
        <v>183</v>
      </c>
    </row>
    <row r="5" spans="1:7" x14ac:dyDescent="0.25">
      <c r="A5" t="s">
        <v>244</v>
      </c>
    </row>
    <row r="6" spans="1:7" ht="42" customHeight="1" x14ac:dyDescent="0.25">
      <c r="A6" s="55" t="s">
        <v>184</v>
      </c>
      <c r="B6" s="50" t="s">
        <v>97</v>
      </c>
      <c r="C6" s="50" t="s">
        <v>94</v>
      </c>
      <c r="D6" s="50" t="s">
        <v>161</v>
      </c>
      <c r="E6" s="50" t="s">
        <v>209</v>
      </c>
    </row>
    <row r="7" spans="1:7" x14ac:dyDescent="0.25">
      <c r="A7" s="33" t="s">
        <v>185</v>
      </c>
      <c r="B7" s="52">
        <v>42565.838709677424</v>
      </c>
      <c r="C7" s="52">
        <v>46575.856199999645</v>
      </c>
      <c r="D7" s="52">
        <v>41444.520113667342</v>
      </c>
      <c r="E7" s="52">
        <v>46896.822368224573</v>
      </c>
    </row>
    <row r="8" spans="1:7" x14ac:dyDescent="0.25">
      <c r="A8" s="33" t="s">
        <v>186</v>
      </c>
      <c r="B8" s="52">
        <v>24485.117289090489</v>
      </c>
      <c r="C8" s="52">
        <v>24533.169117756519</v>
      </c>
      <c r="D8" s="52">
        <v>24328.420252573422</v>
      </c>
      <c r="E8" s="52">
        <v>24658.230325962722</v>
      </c>
    </row>
    <row r="9" spans="1:7" x14ac:dyDescent="0.25">
      <c r="A9" s="33" t="s">
        <v>187</v>
      </c>
      <c r="B9" s="52">
        <v>33266.94440208318</v>
      </c>
      <c r="C9" s="52">
        <v>32270.323962092716</v>
      </c>
      <c r="D9" s="52">
        <v>33549.203515932102</v>
      </c>
      <c r="E9" s="52">
        <v>34244.156538056974</v>
      </c>
    </row>
    <row r="10" spans="1:7" x14ac:dyDescent="0.25">
      <c r="A10" s="33" t="s">
        <v>188</v>
      </c>
      <c r="B10" s="52">
        <v>35751.673851427331</v>
      </c>
      <c r="C10" s="52">
        <v>41557.738584445971</v>
      </c>
      <c r="D10" s="52">
        <v>43143.396228334976</v>
      </c>
      <c r="E10" s="52">
        <v>44741.61931134254</v>
      </c>
    </row>
    <row r="11" spans="1:7" x14ac:dyDescent="0.25">
      <c r="A11" s="33" t="s">
        <v>189</v>
      </c>
      <c r="B11" s="52">
        <v>22768.508354293306</v>
      </c>
      <c r="C11" s="52">
        <v>24601.873803989176</v>
      </c>
      <c r="D11" s="52">
        <v>23409.124015884987</v>
      </c>
      <c r="E11" s="52">
        <v>24450.363951967283</v>
      </c>
    </row>
    <row r="12" spans="1:7" x14ac:dyDescent="0.25">
      <c r="A12" s="33" t="s">
        <v>190</v>
      </c>
      <c r="B12" s="52">
        <v>37973.212937198463</v>
      </c>
      <c r="C12" s="52">
        <v>44895.391181663545</v>
      </c>
      <c r="D12" s="52">
        <v>39917.1875</v>
      </c>
      <c r="E12" s="52">
        <v>51964.559680008162</v>
      </c>
    </row>
    <row r="13" spans="1:7" x14ac:dyDescent="0.25">
      <c r="A13" s="33" t="s">
        <v>191</v>
      </c>
      <c r="B13" s="52">
        <v>79934.553846153838</v>
      </c>
      <c r="C13" s="52">
        <v>92855.278255398298</v>
      </c>
      <c r="D13" s="52">
        <v>113370.18210100266</v>
      </c>
      <c r="E13" s="52">
        <v>92226.999920505375</v>
      </c>
    </row>
    <row r="14" spans="1:7" x14ac:dyDescent="0.25">
      <c r="A14" s="33" t="s">
        <v>192</v>
      </c>
      <c r="B14" s="52">
        <v>32637.095157982902</v>
      </c>
      <c r="C14" s="52">
        <v>39520.558637408561</v>
      </c>
      <c r="D14" s="52">
        <v>39452.27866905235</v>
      </c>
      <c r="E14" s="52">
        <v>37778.286573140002</v>
      </c>
    </row>
    <row r="15" spans="1:7" x14ac:dyDescent="0.25">
      <c r="A15" s="33" t="s">
        <v>193</v>
      </c>
      <c r="B15" s="52"/>
      <c r="C15" s="52">
        <v>34508.910952804988</v>
      </c>
      <c r="D15" s="52"/>
      <c r="E15" s="52">
        <v>43257</v>
      </c>
    </row>
    <row r="16" spans="1:7" x14ac:dyDescent="0.25">
      <c r="A16" s="53" t="s">
        <v>128</v>
      </c>
      <c r="B16" s="54">
        <v>33011.13669814766</v>
      </c>
      <c r="C16" s="54">
        <v>36923.692936244457</v>
      </c>
      <c r="D16" s="54">
        <v>35875.302894214496</v>
      </c>
      <c r="E16" s="54">
        <v>41356.630307284031</v>
      </c>
    </row>
  </sheetData>
  <hyperlinks>
    <hyperlink ref="G1" location="Contents!A1" display="Return to Contents Page" xr:uid="{00000000-0004-0000-2700-000000000000}"/>
  </hyperlinks>
  <pageMargins left="0.70000000000000007" right="0.70000000000000007" top="0.75" bottom="0.75" header="0.30000000000000004" footer="0.30000000000000004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"/>
  <sheetViews>
    <sheetView workbookViewId="0"/>
  </sheetViews>
  <sheetFormatPr defaultRowHeight="15" x14ac:dyDescent="0.25"/>
  <cols>
    <col min="1" max="1" width="8.7109375" customWidth="1"/>
  </cols>
  <sheetData/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G9"/>
  <sheetViews>
    <sheetView workbookViewId="0">
      <selection activeCell="A13" sqref="A13"/>
    </sheetView>
  </sheetViews>
  <sheetFormatPr defaultRowHeight="15" x14ac:dyDescent="0.25"/>
  <cols>
    <col min="1" max="1" width="41" bestFit="1" customWidth="1"/>
    <col min="2" max="2" width="11.5703125" customWidth="1"/>
    <col min="3" max="3" width="22.140625" customWidth="1"/>
  </cols>
  <sheetData>
    <row r="1" spans="1:7" ht="15.75" x14ac:dyDescent="0.25">
      <c r="A1" s="8" t="s">
        <v>16</v>
      </c>
      <c r="B1" s="9"/>
      <c r="C1" s="9"/>
      <c r="D1" s="3"/>
      <c r="E1" s="3"/>
      <c r="G1" s="7" t="s">
        <v>57</v>
      </c>
    </row>
    <row r="2" spans="1:7" x14ac:dyDescent="0.25">
      <c r="A2" s="8"/>
      <c r="B2" s="9"/>
      <c r="C2" s="9"/>
      <c r="D2" s="3"/>
    </row>
    <row r="3" spans="1:7" x14ac:dyDescent="0.25">
      <c r="A3" s="11"/>
      <c r="B3" s="11" t="s">
        <v>58</v>
      </c>
      <c r="C3" s="11" t="s">
        <v>59</v>
      </c>
    </row>
    <row r="4" spans="1:7" x14ac:dyDescent="0.25">
      <c r="A4" s="9" t="s">
        <v>74</v>
      </c>
      <c r="B4" s="20">
        <v>1286</v>
      </c>
      <c r="C4" s="12">
        <f>B4/B8</f>
        <v>6.1504615237457552E-2</v>
      </c>
    </row>
    <row r="5" spans="1:7" x14ac:dyDescent="0.25">
      <c r="A5" s="9" t="s">
        <v>75</v>
      </c>
      <c r="B5" s="20">
        <v>16740</v>
      </c>
      <c r="C5" s="12">
        <f>B5/B8</f>
        <v>0.80061217657468076</v>
      </c>
    </row>
    <row r="6" spans="1:7" x14ac:dyDescent="0.25">
      <c r="A6" s="9" t="s">
        <v>76</v>
      </c>
      <c r="B6" s="20">
        <v>1530</v>
      </c>
      <c r="C6" s="12">
        <f>B6/B8</f>
        <v>7.3174231192309536E-2</v>
      </c>
    </row>
    <row r="7" spans="1:7" x14ac:dyDescent="0.25">
      <c r="A7" s="9" t="s">
        <v>77</v>
      </c>
      <c r="B7" s="20">
        <v>1353</v>
      </c>
      <c r="C7" s="12">
        <f>B7/B8</f>
        <v>6.4708976995552156E-2</v>
      </c>
    </row>
    <row r="8" spans="1:7" x14ac:dyDescent="0.25">
      <c r="A8" s="8" t="s">
        <v>62</v>
      </c>
      <c r="B8" s="21">
        <v>20909</v>
      </c>
      <c r="C8" s="14">
        <v>1</v>
      </c>
    </row>
    <row r="9" spans="1:7" x14ac:dyDescent="0.25">
      <c r="A9" s="22"/>
      <c r="B9" s="22"/>
      <c r="C9" s="22"/>
    </row>
  </sheetData>
  <hyperlinks>
    <hyperlink ref="G1" location="Contents!A1" display="Return to Contents Page" xr:uid="{00000000-0004-0000-04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G12"/>
  <sheetViews>
    <sheetView workbookViewId="0">
      <selection activeCell="G14" sqref="G14"/>
    </sheetView>
  </sheetViews>
  <sheetFormatPr defaultRowHeight="15" x14ac:dyDescent="0.25"/>
  <cols>
    <col min="1" max="1" width="41" bestFit="1" customWidth="1"/>
    <col min="2" max="2" width="10.42578125" customWidth="1"/>
    <col min="3" max="3" width="21.5703125" customWidth="1"/>
  </cols>
  <sheetData>
    <row r="1" spans="1:7" ht="15.75" x14ac:dyDescent="0.25">
      <c r="A1" s="8" t="s">
        <v>17</v>
      </c>
      <c r="B1" s="9"/>
      <c r="C1" s="9"/>
      <c r="D1" s="3"/>
      <c r="E1" s="3"/>
      <c r="G1" s="7" t="s">
        <v>57</v>
      </c>
    </row>
    <row r="2" spans="1:7" x14ac:dyDescent="0.25">
      <c r="A2" s="8"/>
      <c r="B2" s="8"/>
      <c r="C2" s="9"/>
      <c r="D2" s="3"/>
      <c r="E2" s="3"/>
    </row>
    <row r="3" spans="1:7" x14ac:dyDescent="0.25">
      <c r="A3" s="23"/>
      <c r="B3" s="11" t="s">
        <v>58</v>
      </c>
      <c r="C3" s="11" t="s">
        <v>59</v>
      </c>
      <c r="D3" s="24"/>
    </row>
    <row r="4" spans="1:7" x14ac:dyDescent="0.25">
      <c r="A4" s="9" t="s">
        <v>78</v>
      </c>
      <c r="B4" s="20">
        <v>17818</v>
      </c>
      <c r="C4" s="12">
        <f>B4/B11</f>
        <v>0.85216892247357601</v>
      </c>
    </row>
    <row r="5" spans="1:7" x14ac:dyDescent="0.25">
      <c r="A5" s="9" t="s">
        <v>79</v>
      </c>
      <c r="B5" s="20">
        <v>268</v>
      </c>
      <c r="C5" s="12">
        <f>B5/B11</f>
        <v>1.2817447032378401E-2</v>
      </c>
    </row>
    <row r="6" spans="1:7" x14ac:dyDescent="0.25">
      <c r="A6" s="9" t="s">
        <v>80</v>
      </c>
      <c r="B6" s="20">
        <v>770</v>
      </c>
      <c r="C6" s="12">
        <f>B6/B11</f>
        <v>3.6826247070639438E-2</v>
      </c>
    </row>
    <row r="7" spans="1:7" x14ac:dyDescent="0.25">
      <c r="A7" s="9" t="s">
        <v>81</v>
      </c>
      <c r="B7" s="20">
        <v>151</v>
      </c>
      <c r="C7" s="12">
        <f>B7/B11</f>
        <v>7.2217705294370842E-3</v>
      </c>
    </row>
    <row r="8" spans="1:7" x14ac:dyDescent="0.25">
      <c r="A8" s="9" t="s">
        <v>82</v>
      </c>
      <c r="B8" s="20">
        <v>25</v>
      </c>
      <c r="C8" s="12">
        <f>B8/B11</f>
        <v>1.1956573724233584E-3</v>
      </c>
    </row>
    <row r="9" spans="1:7" x14ac:dyDescent="0.25">
      <c r="A9" s="9" t="s">
        <v>83</v>
      </c>
      <c r="B9" s="20">
        <v>218</v>
      </c>
      <c r="C9" s="12">
        <f>B9/B11</f>
        <v>1.0426132287531685E-2</v>
      </c>
    </row>
    <row r="10" spans="1:7" x14ac:dyDescent="0.25">
      <c r="A10" s="9" t="s">
        <v>77</v>
      </c>
      <c r="B10" s="20">
        <v>1659</v>
      </c>
      <c r="C10" s="12">
        <f>B10/B11</f>
        <v>7.9343823234014066E-2</v>
      </c>
    </row>
    <row r="11" spans="1:7" x14ac:dyDescent="0.25">
      <c r="A11" s="8" t="s">
        <v>62</v>
      </c>
      <c r="B11" s="21">
        <v>20909</v>
      </c>
      <c r="C11" s="14">
        <v>1</v>
      </c>
    </row>
    <row r="12" spans="1:7" x14ac:dyDescent="0.25">
      <c r="A12" s="22"/>
      <c r="B12" s="22"/>
      <c r="C12" s="22"/>
    </row>
  </sheetData>
  <hyperlinks>
    <hyperlink ref="G1" location="Contents!A1" display="Return to Contents Page" xr:uid="{00000000-0004-0000-05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G17"/>
  <sheetViews>
    <sheetView workbookViewId="0">
      <selection activeCell="E16" sqref="E16"/>
    </sheetView>
  </sheetViews>
  <sheetFormatPr defaultRowHeight="15" x14ac:dyDescent="0.25"/>
  <cols>
    <col min="1" max="1" width="41" bestFit="1" customWidth="1"/>
    <col min="2" max="2" width="13.85546875" bestFit="1" customWidth="1"/>
    <col min="3" max="3" width="14.140625" customWidth="1"/>
  </cols>
  <sheetData>
    <row r="1" spans="1:7" ht="15.75" x14ac:dyDescent="0.25">
      <c r="A1" s="8" t="s">
        <v>18</v>
      </c>
      <c r="B1" s="9"/>
      <c r="C1" s="8"/>
      <c r="G1" s="7" t="s">
        <v>57</v>
      </c>
    </row>
    <row r="2" spans="1:7" x14ac:dyDescent="0.25">
      <c r="A2" s="8"/>
      <c r="B2" s="8"/>
      <c r="C2" s="8"/>
    </row>
    <row r="3" spans="1:7" x14ac:dyDescent="0.25">
      <c r="A3" s="25"/>
      <c r="B3" s="26" t="s">
        <v>58</v>
      </c>
      <c r="C3" s="26" t="s">
        <v>59</v>
      </c>
    </row>
    <row r="4" spans="1:7" x14ac:dyDescent="0.25">
      <c r="A4" s="9" t="s">
        <v>84</v>
      </c>
      <c r="B4" s="20">
        <v>3110</v>
      </c>
      <c r="C4" s="12">
        <f>B4/B15</f>
        <v>0.14873977712946579</v>
      </c>
    </row>
    <row r="5" spans="1:7" x14ac:dyDescent="0.25">
      <c r="A5" s="9" t="s">
        <v>85</v>
      </c>
      <c r="B5" s="20">
        <v>102</v>
      </c>
      <c r="C5" s="12">
        <f>B5/B15</f>
        <v>4.8782820794873024E-3</v>
      </c>
    </row>
    <row r="6" spans="1:7" x14ac:dyDescent="0.25">
      <c r="A6" s="9" t="s">
        <v>86</v>
      </c>
      <c r="B6" s="20">
        <v>10142</v>
      </c>
      <c r="C6" s="12">
        <f>B6/B15</f>
        <v>0.48505428284470803</v>
      </c>
    </row>
    <row r="7" spans="1:7" x14ac:dyDescent="0.25">
      <c r="A7" s="9" t="s">
        <v>87</v>
      </c>
      <c r="B7" s="20">
        <v>211</v>
      </c>
      <c r="C7" s="12">
        <f>B7/B15</f>
        <v>1.0091348223253145E-2</v>
      </c>
    </row>
    <row r="8" spans="1:7" x14ac:dyDescent="0.25">
      <c r="A8" s="9" t="s">
        <v>88</v>
      </c>
      <c r="B8" s="20">
        <v>245</v>
      </c>
      <c r="C8" s="12">
        <f>B8/B15</f>
        <v>1.1717442249748912E-2</v>
      </c>
    </row>
    <row r="9" spans="1:7" x14ac:dyDescent="0.25">
      <c r="A9" s="9" t="s">
        <v>89</v>
      </c>
      <c r="B9" s="100" t="s">
        <v>236</v>
      </c>
      <c r="C9" s="38"/>
    </row>
    <row r="10" spans="1:7" x14ac:dyDescent="0.25">
      <c r="A10" s="9" t="s">
        <v>90</v>
      </c>
      <c r="B10" s="20">
        <v>9</v>
      </c>
      <c r="C10" s="12">
        <f>B10/B15</f>
        <v>4.30436654072409E-4</v>
      </c>
    </row>
    <row r="11" spans="1:7" x14ac:dyDescent="0.25">
      <c r="A11" s="9" t="s">
        <v>91</v>
      </c>
      <c r="B11" s="20">
        <v>15</v>
      </c>
      <c r="C11" s="12">
        <f>B11/B15</f>
        <v>7.1739442345401501E-4</v>
      </c>
    </row>
    <row r="12" spans="1:7" x14ac:dyDescent="0.25">
      <c r="A12" s="9" t="s">
        <v>92</v>
      </c>
      <c r="B12" s="20">
        <v>2369</v>
      </c>
      <c r="C12" s="12">
        <f>B12/B15</f>
        <v>0.11330049261083744</v>
      </c>
    </row>
    <row r="13" spans="1:7" x14ac:dyDescent="0.25">
      <c r="A13" s="9" t="s">
        <v>76</v>
      </c>
      <c r="B13" s="20">
        <v>3282</v>
      </c>
      <c r="C13" s="12">
        <f>B13/B15</f>
        <v>0.15696589985173848</v>
      </c>
    </row>
    <row r="14" spans="1:7" x14ac:dyDescent="0.25">
      <c r="A14" s="9" t="s">
        <v>77</v>
      </c>
      <c r="B14" s="20">
        <v>1421</v>
      </c>
      <c r="C14" s="12">
        <f>B14/B15</f>
        <v>6.7961165048543687E-2</v>
      </c>
    </row>
    <row r="15" spans="1:7" x14ac:dyDescent="0.25">
      <c r="A15" s="8" t="s">
        <v>62</v>
      </c>
      <c r="B15" s="21">
        <v>20909</v>
      </c>
      <c r="C15" s="14">
        <v>1</v>
      </c>
    </row>
    <row r="16" spans="1:7" x14ac:dyDescent="0.25">
      <c r="A16" s="22"/>
      <c r="B16" s="22"/>
      <c r="C16" s="22"/>
    </row>
    <row r="17" spans="1:1" x14ac:dyDescent="0.25">
      <c r="A17" t="s">
        <v>93</v>
      </c>
    </row>
  </sheetData>
  <hyperlinks>
    <hyperlink ref="G1" location="Contents!A1" display="Return to Contents Page" xr:uid="{00000000-0004-0000-0600-000000000000}"/>
  </hyperlinks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G10"/>
  <sheetViews>
    <sheetView workbookViewId="0">
      <selection activeCell="E16" sqref="E16"/>
    </sheetView>
  </sheetViews>
  <sheetFormatPr defaultRowHeight="15" x14ac:dyDescent="0.25"/>
  <cols>
    <col min="1" max="1" width="40.7109375" customWidth="1"/>
    <col min="2" max="2" width="10.140625" customWidth="1"/>
    <col min="3" max="3" width="29.140625" customWidth="1"/>
  </cols>
  <sheetData>
    <row r="1" spans="1:7" ht="15.75" x14ac:dyDescent="0.25">
      <c r="A1" s="8" t="s">
        <v>19</v>
      </c>
      <c r="B1" s="9"/>
      <c r="C1" s="9"/>
      <c r="G1" s="7" t="s">
        <v>57</v>
      </c>
    </row>
    <row r="2" spans="1:7" x14ac:dyDescent="0.25">
      <c r="A2" s="8"/>
      <c r="B2" s="8"/>
      <c r="C2" s="9"/>
    </row>
    <row r="3" spans="1:7" x14ac:dyDescent="0.25">
      <c r="A3" s="28"/>
      <c r="B3" s="11" t="s">
        <v>58</v>
      </c>
      <c r="C3" s="11" t="s">
        <v>59</v>
      </c>
    </row>
    <row r="4" spans="1:7" x14ac:dyDescent="0.25">
      <c r="A4" s="9" t="s">
        <v>94</v>
      </c>
      <c r="B4" s="83">
        <v>17232</v>
      </c>
      <c r="C4" s="12">
        <f>B4/B10</f>
        <v>0.8241427136639724</v>
      </c>
    </row>
    <row r="5" spans="1:7" x14ac:dyDescent="0.25">
      <c r="A5" s="9" t="s">
        <v>95</v>
      </c>
      <c r="B5" s="101">
        <v>158</v>
      </c>
      <c r="C5" s="12">
        <f>B5/B10</f>
        <v>7.5565545937156245E-3</v>
      </c>
    </row>
    <row r="6" spans="1:7" x14ac:dyDescent="0.25">
      <c r="A6" s="9" t="s">
        <v>96</v>
      </c>
      <c r="B6" s="101">
        <v>157</v>
      </c>
      <c r="C6" s="12">
        <f>B6/B10</f>
        <v>7.5087282988186904E-3</v>
      </c>
    </row>
    <row r="7" spans="1:7" x14ac:dyDescent="0.25">
      <c r="A7" s="9" t="s">
        <v>97</v>
      </c>
      <c r="B7" s="101">
        <v>185</v>
      </c>
      <c r="C7" s="12">
        <f>B7/B10</f>
        <v>8.8478645559328523E-3</v>
      </c>
    </row>
    <row r="8" spans="1:7" x14ac:dyDescent="0.25">
      <c r="A8" s="9" t="s">
        <v>76</v>
      </c>
      <c r="B8" s="101">
        <v>1740</v>
      </c>
      <c r="C8" s="12">
        <f>B8/B10</f>
        <v>8.3217753120665747E-2</v>
      </c>
    </row>
    <row r="9" spans="1:7" x14ac:dyDescent="0.25">
      <c r="A9" s="9" t="s">
        <v>77</v>
      </c>
      <c r="B9" s="101">
        <v>1437</v>
      </c>
      <c r="C9" s="12">
        <f>B9/B10</f>
        <v>6.8726385766894632E-2</v>
      </c>
    </row>
    <row r="10" spans="1:7" x14ac:dyDescent="0.25">
      <c r="A10" s="116" t="s">
        <v>62</v>
      </c>
      <c r="B10" s="98">
        <v>20909</v>
      </c>
      <c r="C10" s="95">
        <v>1</v>
      </c>
    </row>
  </sheetData>
  <hyperlinks>
    <hyperlink ref="G1" location="Contents!A1" display="Return to Contents Page" xr:uid="{00000000-0004-0000-0700-000000000000}"/>
  </hyperlinks>
  <pageMargins left="0.70000000000000007" right="0.70000000000000007" top="0.75" bottom="0.75" header="0.30000000000000004" footer="0.3000000000000000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G12"/>
  <sheetViews>
    <sheetView workbookViewId="0">
      <selection activeCell="D17" sqref="D17"/>
    </sheetView>
  </sheetViews>
  <sheetFormatPr defaultRowHeight="15" x14ac:dyDescent="0.25"/>
  <cols>
    <col min="1" max="1" width="41" bestFit="1" customWidth="1"/>
    <col min="2" max="2" width="12.7109375" customWidth="1"/>
    <col min="3" max="3" width="15.7109375" customWidth="1"/>
  </cols>
  <sheetData>
    <row r="1" spans="1:7" ht="15.75" x14ac:dyDescent="0.25">
      <c r="A1" s="8" t="s">
        <v>20</v>
      </c>
      <c r="B1" s="9"/>
      <c r="C1" s="29"/>
      <c r="G1" s="7" t="s">
        <v>57</v>
      </c>
    </row>
    <row r="2" spans="1:7" x14ac:dyDescent="0.25">
      <c r="A2" s="8"/>
      <c r="B2" s="8"/>
      <c r="C2" s="29"/>
    </row>
    <row r="3" spans="1:7" x14ac:dyDescent="0.25">
      <c r="A3" s="11"/>
      <c r="B3" s="94" t="s">
        <v>58</v>
      </c>
      <c r="C3" s="11" t="s">
        <v>59</v>
      </c>
    </row>
    <row r="4" spans="1:7" x14ac:dyDescent="0.25">
      <c r="A4" s="9" t="s">
        <v>98</v>
      </c>
      <c r="B4" s="101">
        <v>532</v>
      </c>
      <c r="C4" s="12">
        <f>B4/B11</f>
        <v>2.5443588885169066E-2</v>
      </c>
    </row>
    <row r="5" spans="1:7" x14ac:dyDescent="0.25">
      <c r="A5" s="9" t="s">
        <v>99</v>
      </c>
      <c r="B5" s="101">
        <v>1476</v>
      </c>
      <c r="C5" s="12">
        <f>B5/B11</f>
        <v>7.0591611267875082E-2</v>
      </c>
    </row>
    <row r="6" spans="1:7" x14ac:dyDescent="0.25">
      <c r="A6" s="9" t="s">
        <v>100</v>
      </c>
      <c r="B6" s="101">
        <v>146</v>
      </c>
      <c r="C6" s="12">
        <f>B6/B11</f>
        <v>6.982639054952413E-3</v>
      </c>
    </row>
    <row r="7" spans="1:7" x14ac:dyDescent="0.25">
      <c r="A7" s="9" t="s">
        <v>101</v>
      </c>
      <c r="B7" s="101">
        <v>10608</v>
      </c>
      <c r="C7" s="12">
        <f>B7/B11</f>
        <v>0.50734133626667943</v>
      </c>
    </row>
    <row r="8" spans="1:7" x14ac:dyDescent="0.25">
      <c r="A8" s="9" t="s">
        <v>102</v>
      </c>
      <c r="B8" s="101">
        <v>6201</v>
      </c>
      <c r="C8" s="12">
        <f>B8/B11</f>
        <v>0.29657085465588978</v>
      </c>
    </row>
    <row r="9" spans="1:7" x14ac:dyDescent="0.25">
      <c r="A9" s="9" t="s">
        <v>103</v>
      </c>
      <c r="B9" s="101">
        <v>289</v>
      </c>
      <c r="C9" s="12">
        <f>B9/B11</f>
        <v>1.3821799225214022E-2</v>
      </c>
    </row>
    <row r="10" spans="1:7" x14ac:dyDescent="0.25">
      <c r="A10" s="9" t="s">
        <v>77</v>
      </c>
      <c r="B10" s="101">
        <v>1657</v>
      </c>
      <c r="C10" s="12">
        <f>B10/B11</f>
        <v>7.9248170644220198E-2</v>
      </c>
    </row>
    <row r="11" spans="1:7" x14ac:dyDescent="0.25">
      <c r="A11" s="8" t="s">
        <v>62</v>
      </c>
      <c r="B11" s="117">
        <v>20909</v>
      </c>
      <c r="C11" s="14">
        <v>1</v>
      </c>
    </row>
    <row r="12" spans="1:7" x14ac:dyDescent="0.25">
      <c r="A12" s="22"/>
      <c r="B12" s="104"/>
      <c r="C12" s="22"/>
    </row>
  </sheetData>
  <hyperlinks>
    <hyperlink ref="G1" location="Contents!A1" display="Return to Contents Page" xr:uid="{00000000-0004-0000-0800-000000000000}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Notes</vt:lpstr>
      <vt:lpstr>Contents</vt:lpstr>
      <vt:lpstr>Table_3_Gender</vt:lpstr>
      <vt:lpstr>Table_4_Age</vt:lpstr>
      <vt:lpstr>Table_5_Disability</vt:lpstr>
      <vt:lpstr>Table_6_Ethnicity</vt:lpstr>
      <vt:lpstr>Table_7_Religionbelief</vt:lpstr>
      <vt:lpstr>Table_8_Sexual_Orientation</vt:lpstr>
      <vt:lpstr>Table_9_Marital_Status</vt:lpstr>
      <vt:lpstr>Table_10_Pregnancy_Maternity</vt:lpstr>
      <vt:lpstr>Table_11_Grade</vt:lpstr>
      <vt:lpstr>Table_12_Contract_Type</vt:lpstr>
      <vt:lpstr>Table_13_Working_Pattern</vt:lpstr>
      <vt:lpstr>Table_14_Applicants_Gender</vt:lpstr>
      <vt:lpstr>Table_15_Applicants_Age</vt:lpstr>
      <vt:lpstr>Table_16_Applicants_Disability</vt:lpstr>
      <vt:lpstr>Table_17_Applicants_Ethnicity</vt:lpstr>
      <vt:lpstr>Table_18_Applicants_Rel_Belief</vt:lpstr>
      <vt:lpstr>Table_19_Applicants_Sex_Orien</vt:lpstr>
      <vt:lpstr>Table_20_Applicants_Mar_Status</vt:lpstr>
      <vt:lpstr>Table_21_Applicants_Re-Assign</vt:lpstr>
      <vt:lpstr>Table_22_Leavers_Gender</vt:lpstr>
      <vt:lpstr>Table_23_Leavers_Age</vt:lpstr>
      <vt:lpstr>Table_24_Leavers_Disability</vt:lpstr>
      <vt:lpstr>Table_25_Leavers_Ethnicity</vt:lpstr>
      <vt:lpstr>Table_26_Leavers_Rel_Belief</vt:lpstr>
      <vt:lpstr>Table_27_Leavers_Sex_Orien</vt:lpstr>
      <vt:lpstr>Table_28_Leavers_MaritalStatus</vt:lpstr>
      <vt:lpstr>Table_29_D&amp;G_Gender</vt:lpstr>
      <vt:lpstr>Table_30_D&amp;G_Age</vt:lpstr>
      <vt:lpstr>Table_31_D&amp;G_Disability</vt:lpstr>
      <vt:lpstr>Table_32_D&amp;G_Ethnicity</vt:lpstr>
      <vt:lpstr>Table_33_D&amp;G_Rel_Belief</vt:lpstr>
      <vt:lpstr>Table_34_D&amp;G_Sex_Orien</vt:lpstr>
      <vt:lpstr>Table_35_AveAnnPay_Gender</vt:lpstr>
      <vt:lpstr>Table_36_AveAnnPay_Age</vt:lpstr>
      <vt:lpstr>Table_37_AveAnnPay_Disability</vt:lpstr>
      <vt:lpstr>Table_38_AveAnnPay_Ethnicity</vt:lpstr>
      <vt:lpstr>Table_39_AveAnnPay_Rel_Belief</vt:lpstr>
      <vt:lpstr>Table_40_AveAnnPay_Sex_Orien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Fellows, Carl (Admin)</dc:creator>
  <cp:lastModifiedBy>Nick Such (BCUHB - Workforce &amp; Organisational Developm</cp:lastModifiedBy>
  <dcterms:created xsi:type="dcterms:W3CDTF">2019-03-11T15:16:08Z</dcterms:created>
  <dcterms:modified xsi:type="dcterms:W3CDTF">2025-03-27T19:24:20Z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A25527650</vt:lpwstr>
  </property>
  <property fmtid="{D5CDD505-2E9C-101B-9397-08002B2CF9AE}" pid="4" name="Objective-Title">
    <vt:lpwstr>Training Attendance data</vt:lpwstr>
  </property>
  <property fmtid="{D5CDD505-2E9C-101B-9397-08002B2CF9AE}" pid="5" name="Objective-Description">
    <vt:lpwstr/>
  </property>
  <property fmtid="{D5CDD505-2E9C-101B-9397-08002B2CF9AE}" pid="6" name="Objective-CreationStamp">
    <vt:filetime>2019-03-11T16:37:13Z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2019-03-12T08:34:14Z</vt:filetime>
  </property>
  <property fmtid="{D5CDD505-2E9C-101B-9397-08002B2CF9AE}" pid="11" name="Objective-Owner">
    <vt:lpwstr>Vincent, Eloise (PSG - HR - Expert Services)</vt:lpwstr>
  </property>
  <property fmtid="{D5CDD505-2E9C-101B-9397-08002B2CF9AE}" pid="12" name="Objective-Path">
    <vt:lpwstr>Objective Global Folder:Business File Plan:Permanent Secretary's Group (PSG):Permanent Secretary's Group (PSG) - HR - Expert Services:1 - Save:Policy Team:Equality:HR Annual Employer Equality Report:HR Equality - Employer Equality Report - 2017-2018:Excel</vt:lpwstr>
  </property>
  <property fmtid="{D5CDD505-2E9C-101B-9397-08002B2CF9AE}" pid="13" name="Objective-Parent">
    <vt:lpwstr>Excel tables for open data publication</vt:lpwstr>
  </property>
  <property fmtid="{D5CDD505-2E9C-101B-9397-08002B2CF9AE}" pid="14" name="Objective-State">
    <vt:lpwstr>Being Edited</vt:lpwstr>
  </property>
  <property fmtid="{D5CDD505-2E9C-101B-9397-08002B2CF9AE}" pid="15" name="Objective-VersionId">
    <vt:lpwstr>vA50729751</vt:lpwstr>
  </property>
  <property fmtid="{D5CDD505-2E9C-101B-9397-08002B2CF9AE}" pid="16" name="Objective-Version">
    <vt:lpwstr>1.1</vt:lpwstr>
  </property>
  <property fmtid="{D5CDD505-2E9C-101B-9397-08002B2CF9AE}" pid="17" name="Objective-VersionNumber">
    <vt:r8>3</vt:r8>
  </property>
  <property fmtid="{D5CDD505-2E9C-101B-9397-08002B2CF9AE}" pid="18" name="Objective-VersionComment">
    <vt:lpwstr/>
  </property>
  <property fmtid="{D5CDD505-2E9C-101B-9397-08002B2CF9AE}" pid="19" name="Objective-FileNumber">
    <vt:lpwstr>qA1304177</vt:lpwstr>
  </property>
  <property fmtid="{D5CDD505-2E9C-101B-9397-08002B2CF9AE}" pid="20" name="Objective-Classification">
    <vt:lpwstr>[Inherited - Official]</vt:lpwstr>
  </property>
  <property fmtid="{D5CDD505-2E9C-101B-9397-08002B2CF9AE}" pid="21" name="Objective-Caveats">
    <vt:lpwstr/>
  </property>
  <property fmtid="{D5CDD505-2E9C-101B-9397-08002B2CF9AE}" pid="22" name="Objective-Language">
    <vt:lpwstr>English (eng)</vt:lpwstr>
  </property>
  <property fmtid="{D5CDD505-2E9C-101B-9397-08002B2CF9AE}" pid="23" name="Objective-Date Acquired">
    <vt:filetime>2019-03-11T23:59:59Z</vt:filetime>
  </property>
  <property fmtid="{D5CDD505-2E9C-101B-9397-08002B2CF9AE}" pid="24" name="Objective-What to Keep">
    <vt:lpwstr>No</vt:lpwstr>
  </property>
  <property fmtid="{D5CDD505-2E9C-101B-9397-08002B2CF9AE}" pid="25" name="Objective-Official Transl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Language [system]">
    <vt:lpwstr>English (eng)</vt:lpwstr>
  </property>
  <property fmtid="{D5CDD505-2E9C-101B-9397-08002B2CF9AE}" pid="29" name="Objective-Date Acquired [system]">
    <vt:filetime>2019-03-11T00:00:00Z</vt:filetime>
  </property>
  <property fmtid="{D5CDD505-2E9C-101B-9397-08002B2CF9AE}" pid="30" name="Objective-What to Keep [system]">
    <vt:lpwstr>No</vt:lpwstr>
  </property>
  <property fmtid="{D5CDD505-2E9C-101B-9397-08002B2CF9AE}" pid="31" name="Objective-Official Translation [system]">
    <vt:lpwstr/>
  </property>
  <property fmtid="{D5CDD505-2E9C-101B-9397-08002B2CF9AE}" pid="32" name="Objective-Connect Creator [system]">
    <vt:lpwstr/>
  </property>
</Properties>
</file>